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23040" windowHeight="8060" tabRatio="898" activeTab="1"/>
  </bookViews>
  <sheets>
    <sheet name="Table of Contents" sheetId="1" r:id="rId1"/>
    <sheet name="Glance" sheetId="19" r:id="rId2"/>
    <sheet name="Daily by Month" sheetId="20" r:id="rId3"/>
    <sheet name="Occ" sheetId="4" r:id="rId4"/>
    <sheet name="ADR" sheetId="6" r:id="rId5"/>
    <sheet name="RevPAR" sheetId="8" r:id="rId6"/>
    <sheet name="Response" sheetId="12" r:id="rId7"/>
    <sheet name="Help" sheetId="18" r:id="rId8"/>
  </sheets>
  <definedNames>
    <definedName name="_xlnm.Print_Area" localSheetId="4">ADR!$A$1:$AI$61</definedName>
    <definedName name="_xlnm.Print_Area" localSheetId="2">'Daily by Month'!$A$1:$AL$63</definedName>
    <definedName name="_xlnm.Print_Area" localSheetId="1">Glance!$A$1:$AC$42</definedName>
    <definedName name="_xlnm.Print_Area" localSheetId="7">Help!$A$1:$J$16</definedName>
    <definedName name="_xlnm.Print_Area" localSheetId="3">Occ!$A$1:$AI$58</definedName>
    <definedName name="_xlnm.Print_Area" localSheetId="6">Response!$A$1:$AZ$104</definedName>
    <definedName name="_xlnm.Print_Area" localSheetId="5">RevPAR!$A$1:$AI$61</definedName>
    <definedName name="_xlnm.Print_Area" localSheetId="0">'Table of Contents'!$A$1:$H$48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B58B0392-4F1F-4190-BB64-5DF3571DCE5F}">
      <xcalcf:calcFeatures xmlns:xcalcf="http://schemas.microsoft.com/office/spreadsheetml/2018/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 l="1"/>
  <c r="B14" i="1"/>
  <c r="C13" i="1"/>
  <c r="B13" i="1"/>
  <c r="C12" i="1"/>
  <c r="B12" i="1"/>
  <c r="C11" i="1"/>
  <c r="B11" i="1"/>
  <c r="C10" i="1"/>
  <c r="B10" i="1"/>
  <c r="C9" i="1"/>
  <c r="B9" i="1"/>
  <c r="C8" i="1"/>
  <c r="B8" i="1"/>
</calcChain>
</file>

<file path=xl/sharedStrings.xml><?xml version="1.0" encoding="utf-8"?>
<sst xmlns="http://schemas.openxmlformats.org/spreadsheetml/2006/main" count="1002" uniqueCount="153">
  <si>
    <t>Sun</t>
  </si>
  <si>
    <t>Mon</t>
  </si>
  <si>
    <t>Tue</t>
  </si>
  <si>
    <t>Wed</t>
  </si>
  <si>
    <t>Thu</t>
  </si>
  <si>
    <t>Fri</t>
  </si>
  <si>
    <t>Sat</t>
  </si>
  <si>
    <t>This Year</t>
  </si>
  <si>
    <t>Last Year</t>
  </si>
  <si>
    <t>ADR</t>
  </si>
  <si>
    <t>RevPAR</t>
  </si>
  <si>
    <t>Total</t>
  </si>
  <si>
    <t>Comp Set</t>
  </si>
  <si>
    <t>Occupancy</t>
  </si>
  <si>
    <t>MTD</t>
  </si>
  <si>
    <t>My Property</t>
  </si>
  <si>
    <t>STR ID</t>
  </si>
  <si>
    <t>Name</t>
  </si>
  <si>
    <t>City, State</t>
  </si>
  <si>
    <t>Monday</t>
  </si>
  <si>
    <t>Sunday</t>
  </si>
  <si>
    <t>Tuesday</t>
  </si>
  <si>
    <t>Wednesday</t>
  </si>
  <si>
    <t>Thursday</t>
  </si>
  <si>
    <t>Friday</t>
  </si>
  <si>
    <t>Saturday</t>
  </si>
  <si>
    <t>Mo</t>
  </si>
  <si>
    <t>Tu</t>
  </si>
  <si>
    <t>Su</t>
  </si>
  <si>
    <t>We</t>
  </si>
  <si>
    <t>Th</t>
  </si>
  <si>
    <t>Fr</t>
  </si>
  <si>
    <t>Sa</t>
  </si>
  <si>
    <t>Occupancy (%)</t>
  </si>
  <si>
    <t>Rank</t>
  </si>
  <si>
    <t>Your rank</t>
  </si>
  <si>
    <t>% Chg</t>
  </si>
  <si>
    <t>Current</t>
  </si>
  <si>
    <t>Run</t>
  </si>
  <si>
    <t>Week</t>
  </si>
  <si>
    <t>Running 28 Days (by Day of Week)</t>
  </si>
  <si>
    <t>Rooms</t>
  </si>
  <si>
    <t>Open Date</t>
  </si>
  <si>
    <t>Current Week</t>
  </si>
  <si>
    <t>Phone</t>
  </si>
  <si>
    <t>Zip</t>
  </si>
  <si>
    <t>Occ (%)</t>
  </si>
  <si>
    <t>Occ % Chg</t>
  </si>
  <si>
    <t>Index % Chg</t>
  </si>
  <si>
    <t>ADR % Chg</t>
  </si>
  <si>
    <t>RevPAR % Chg</t>
  </si>
  <si>
    <t>Exchange Rate*</t>
  </si>
  <si>
    <t xml:space="preserve">     % Chg</t>
  </si>
  <si>
    <t>WD</t>
  </si>
  <si>
    <t>WE</t>
  </si>
  <si>
    <t>Weekly STAR</t>
  </si>
  <si>
    <t>Index (MPI)</t>
  </si>
  <si>
    <t>Index (ARI)</t>
  </si>
  <si>
    <t>Index (RGI)</t>
  </si>
  <si>
    <t>Table Of Contents</t>
  </si>
  <si>
    <t>support@str.com     www.str.com</t>
  </si>
  <si>
    <t>Glossary:</t>
  </si>
  <si>
    <t>Frequently Asked Questions (FAQ):</t>
  </si>
  <si>
    <r>
      <t xml:space="preserve">For the latest in industry news, visit </t>
    </r>
    <r>
      <rPr>
        <u/>
        <sz val="11"/>
        <rFont val="Arial"/>
        <family val="2"/>
      </rPr>
      <t>HotelNewsNow.com</t>
    </r>
    <r>
      <rPr>
        <sz val="11"/>
        <rFont val="Arial"/>
        <family val="2"/>
      </rPr>
      <t>.</t>
    </r>
  </si>
  <si>
    <r>
      <t xml:space="preserve">To learn more about the Hotel Data Conference, visit </t>
    </r>
    <r>
      <rPr>
        <u/>
        <sz val="11"/>
        <rFont val="Arial"/>
        <family val="2"/>
      </rPr>
      <t>HotelDataConference.com</t>
    </r>
    <r>
      <rPr>
        <sz val="11"/>
        <rFont val="Arial"/>
        <family val="2"/>
      </rPr>
      <t>.</t>
    </r>
  </si>
  <si>
    <t>Corporate North American Headquarters</t>
  </si>
  <si>
    <t>International Headquarters</t>
  </si>
  <si>
    <t>T: +44 (0) 207 922 1930</t>
  </si>
  <si>
    <r>
      <t xml:space="preserve">For all STR definitions, please click here or visit </t>
    </r>
    <r>
      <rPr>
        <u/>
        <sz val="11"/>
        <rFont val="Arial"/>
        <family val="2"/>
      </rPr>
      <t>www.str.com/data-insights/resources/glossary</t>
    </r>
  </si>
  <si>
    <r>
      <t xml:space="preserve">For all STR FAQs, please click here or visit </t>
    </r>
    <r>
      <rPr>
        <u/>
        <sz val="11"/>
        <rFont val="Arial"/>
        <family val="2"/>
      </rPr>
      <t>www.str.com/data-insights/resources/FAQ</t>
    </r>
  </si>
  <si>
    <r>
      <t xml:space="preserve">For additional support, please </t>
    </r>
    <r>
      <rPr>
        <u/>
        <sz val="11"/>
        <rFont val="Arial"/>
        <family val="2"/>
      </rPr>
      <t>contact</t>
    </r>
    <r>
      <rPr>
        <sz val="11"/>
        <rFont val="Arial"/>
        <family val="2"/>
      </rPr>
      <t xml:space="preserve"> your regional office.</t>
    </r>
  </si>
  <si>
    <t>T: +1 (615) 824 8664</t>
  </si>
  <si>
    <t>hotelinfo@str.com     www.str.com</t>
  </si>
  <si>
    <t>This STR Report is a publication of STR, LLC and STR Global, Ltd., CoStar Group companies, and is intended solely for use by paid subscribers. The information in the STR Report is provided on an “as is” and “as available” basis and should not be construed as investment, tax, accounting or legal advice. Reproduction or distribution of this STR Report, in whole or part, without written permission is prohibited and subject to legal action. If you have received this report and are NOT a subscriber to this STR Report, please contact us immediately. Source: 2020 STR, LLC / STR Global, Ltd. trading as “STR”. © CoStar Realty Information, Inc.</t>
  </si>
  <si>
    <t>Tab 2 - Weekly Performance at a Glance - My Property vs. Competitive Set</t>
  </si>
  <si>
    <t>Tab 3 - Daily Data for the Month</t>
  </si>
  <si>
    <t>Tab 4 - Occupancy Perspectives</t>
  </si>
  <si>
    <t>Tab 5 - ADR Perspectives</t>
  </si>
  <si>
    <t>Tab 6 - RevPAR Perspectives</t>
  </si>
  <si>
    <t>Tab 7 - Response Report</t>
  </si>
  <si>
    <t>Weekly STAR Report : Homewood Suites by Hilton LaFayette Airport</t>
  </si>
  <si>
    <t>STR # 61433 / Created September 29, 2020</t>
  </si>
  <si>
    <t>For the Week of: September 20, 2020 - September 26, 2020</t>
  </si>
  <si>
    <t>Currency: US Dollar  /  Competitive Set Data Excludes Subject Property</t>
  </si>
  <si>
    <t>Homewood Suites by Hilton LaFayette Airport        201 Kaliste Saloom Rd        LaFayette, LA 70508-3803        Phone: (337) 264-6044</t>
  </si>
  <si>
    <t>STR # 61433        Chain ID: 000043937        Mgt Co: Dimension Development Company        Owner: AVR Realty Company</t>
  </si>
  <si>
    <t>For the Week of: September 20, 2020 - September 26, 2020        Date Created: September 29, 2020        Competitive Set Data Excludes Subject Property</t>
  </si>
  <si>
    <t>September 20, 2020 - September 26, 2020</t>
  </si>
  <si>
    <t>Sep</t>
  </si>
  <si>
    <t>Submarket Scale: Lafayette, LA Upscale Chains</t>
  </si>
  <si>
    <t>Submarket Scale</t>
  </si>
  <si>
    <t>Aug</t>
  </si>
  <si>
    <t>5 of 8</t>
  </si>
  <si>
    <t>7 of 8</t>
  </si>
  <si>
    <t>6 of 8</t>
  </si>
  <si>
    <t>8 of 8</t>
  </si>
  <si>
    <t>4 of 8</t>
  </si>
  <si>
    <t>3 of 8</t>
  </si>
  <si>
    <t>2 of 8</t>
  </si>
  <si>
    <t>Submarket Scale*: Lafayette, LA Upscale Chains</t>
  </si>
  <si>
    <t>For the Week of: September 20, 2020 - September 26, 2020        Date Created: September 29, 2020</t>
  </si>
  <si>
    <t>Homewood Suites by Hilton LaFayette Airport</t>
  </si>
  <si>
    <t>LaFayette, LA</t>
  </si>
  <si>
    <t>70508-3803</t>
  </si>
  <si>
    <t>(337) 264-6044</t>
  </si>
  <si>
    <t>201107</t>
  </si>
  <si>
    <t>X</t>
  </si>
  <si>
    <t>Courtyard Lafayette Airport</t>
  </si>
  <si>
    <t>Lafayette, LA</t>
  </si>
  <si>
    <t>70508-3239</t>
  </si>
  <si>
    <t>(337) 232-5005</t>
  </si>
  <si>
    <t>199707</t>
  </si>
  <si>
    <t>Hampton by Hilton Inn &amp; Suites LaFayette</t>
  </si>
  <si>
    <t>70508-3276</t>
  </si>
  <si>
    <t>(337) 266-5858</t>
  </si>
  <si>
    <t>200404</t>
  </si>
  <si>
    <t>Hilton Garden Inn LaFayette Cajundome</t>
  </si>
  <si>
    <t>70506-4205</t>
  </si>
  <si>
    <t>(337) 291-1977</t>
  </si>
  <si>
    <t>200601</t>
  </si>
  <si>
    <t>Candlewood Suites LaFayette</t>
  </si>
  <si>
    <t>70508-6119</t>
  </si>
  <si>
    <t>(337) 984-6900</t>
  </si>
  <si>
    <t>200803</t>
  </si>
  <si>
    <t>Residence Inn LaFayette Airport</t>
  </si>
  <si>
    <t>70508-3256</t>
  </si>
  <si>
    <t>(337) 232-3341</t>
  </si>
  <si>
    <t>200801</t>
  </si>
  <si>
    <t>Holiday Inn Express &amp; Suites Lafayette South</t>
  </si>
  <si>
    <t>70508-3804</t>
  </si>
  <si>
    <t>(337) 456-6900</t>
  </si>
  <si>
    <t>200902</t>
  </si>
  <si>
    <t>Staybridge Suites LaFayette - Airport</t>
  </si>
  <si>
    <t>70508-3236</t>
  </si>
  <si>
    <t>(337) 267-4666</t>
  </si>
  <si>
    <t>Data received: X = Both years, T = This year only, L = Last year only, blank = No data</t>
  </si>
  <si>
    <t>2020 (This Year)</t>
  </si>
  <si>
    <t>Aug/Sep</t>
  </si>
  <si>
    <t>2019 (Last Year)</t>
  </si>
  <si>
    <t>- Labor Day</t>
  </si>
  <si>
    <t>Sep 7th</t>
  </si>
  <si>
    <t>- Rosh Hashanah</t>
  </si>
  <si>
    <t>Sep 19</t>
  </si>
  <si>
    <t>Sep 2nd</t>
  </si>
  <si>
    <t>Sept 30th</t>
  </si>
  <si>
    <t>- Yom Kippur</t>
  </si>
  <si>
    <t>Oct 9th</t>
  </si>
  <si>
    <t>- Columbus Day</t>
  </si>
  <si>
    <t>Oct 14th</t>
  </si>
  <si>
    <t>- Halloween</t>
  </si>
  <si>
    <t>Oct 31st</t>
  </si>
  <si>
    <t>- Veterans Day</t>
  </si>
  <si>
    <t>Nov 11th</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</si>
</sst>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0%"/>
    <numFmt numFmtId="166" formatCode="0.0"/>
    <numFmt numFmtId="167" formatCode="&quot;$&quot;#,##0.00"/>
    <numFmt numFmtId="168" formatCode="#,##0.0_);\(#,##0.0\);_(* &quot;&quot;??_);"/>
    <numFmt numFmtId="169" formatCode="mmm\ dd"/>
  </numFmts>
  <fonts count="52" x14ac:knownFonts="1">
    <font>
      <sz val="10"/>
      <name val="Arial"/>
    </font>
    <font>
      <sz val="10"/>
      <name val="Arial"/>
    </font>
    <font>
      <u/>
      <sz val="10"/>
      <color indexed="36"/>
      <name val="Arial"/>
      <family val="2"/>
    </font>
    <font>
      <sz val="11"/>
      <name val="Arial"/>
      <family val="2"/>
    </font>
    <font>
      <sz val="16"/>
      <name val="Arial"/>
      <family val="2"/>
    </font>
    <font>
      <sz val="7.5"/>
      <name val="Arial"/>
      <family val="2"/>
    </font>
    <font>
      <b/>
      <sz val="18"/>
      <name val="Arial"/>
      <family val="2"/>
    </font>
    <font>
      <sz val="10"/>
      <color indexed="55"/>
      <name val="Arial"/>
      <family val="2"/>
    </font>
    <font>
      <sz val="14"/>
      <name val="Arial"/>
      <family val="2"/>
    </font>
    <font>
      <b/>
      <sz val="9"/>
      <name val="Arial"/>
      <family val="2"/>
    </font>
    <font>
      <sz val="9"/>
      <name val="Arial"/>
      <family val="2"/>
    </font>
    <font>
      <sz val="18"/>
      <name val="Arial"/>
      <family val="2"/>
    </font>
    <font>
      <b/>
      <sz val="10"/>
      <name val="Arial"/>
      <family val="2"/>
    </font>
    <font>
      <sz val="12"/>
      <name val="Arial"/>
      <family val="2"/>
    </font>
    <font>
      <sz val="8"/>
      <name val="Arial"/>
      <family val="2"/>
    </font>
    <font>
      <b/>
      <sz val="12"/>
      <name val="Arial"/>
      <family val="2"/>
    </font>
    <font>
      <sz val="11"/>
      <name val="Arial"/>
      <family val="2"/>
    </font>
    <font>
      <b/>
      <sz val="11"/>
      <name val="Arial"/>
      <family val="2"/>
    </font>
    <font>
      <sz val="13"/>
      <name val="Arial"/>
      <family val="2"/>
    </font>
    <font>
      <b/>
      <sz val="13"/>
      <name val="Arial"/>
      <family val="2"/>
    </font>
    <font>
      <sz val="10"/>
      <name val="Webdings"/>
      <family val="1"/>
      <charset val="2"/>
    </font>
    <font>
      <u/>
      <sz val="10"/>
      <color indexed="39"/>
      <name val="Arial"/>
      <family val="2"/>
    </font>
    <font>
      <b/>
      <sz val="14"/>
      <name val="Arial"/>
      <family val="2"/>
    </font>
    <font>
      <b/>
      <sz val="14"/>
      <color indexed="8"/>
      <name val="Arial"/>
      <family val="2"/>
    </font>
    <font>
      <sz val="10"/>
      <color indexed="8"/>
      <name val="Arial"/>
      <family val="2"/>
    </font>
    <font>
      <b/>
      <sz val="9"/>
      <color indexed="8"/>
      <name val="Arial"/>
      <family val="2"/>
    </font>
    <font>
      <sz val="10"/>
      <color indexed="9"/>
      <name val="Arial"/>
      <family val="2"/>
    </font>
    <font>
      <b/>
      <sz val="14"/>
      <color indexed="9"/>
      <name val="Arial"/>
      <family val="2"/>
    </font>
    <font>
      <b/>
      <sz val="13"/>
      <color indexed="9"/>
      <name val="Arial"/>
      <family val="2"/>
    </font>
    <font>
      <b/>
      <sz val="16"/>
      <color indexed="9"/>
      <name val="Arial"/>
      <family val="2"/>
    </font>
    <font>
      <sz val="11"/>
      <color indexed="55"/>
      <name val="Arial"/>
      <family val="2"/>
    </font>
    <font>
      <b/>
      <sz val="16"/>
      <name val="Arial"/>
      <family val="2"/>
    </font>
    <font>
      <sz val="13"/>
      <color indexed="9"/>
      <name val="Arial"/>
      <family val="2"/>
    </font>
    <font>
      <b/>
      <sz val="12"/>
      <color indexed="38"/>
      <name val="Arial"/>
      <family val="2"/>
    </font>
    <font>
      <sz val="9"/>
      <color indexed="9"/>
      <name val="Arial"/>
      <family val="2"/>
    </font>
    <font>
      <sz val="12"/>
      <color indexed="38"/>
      <name val="Arial"/>
      <family val="2"/>
    </font>
    <font>
      <sz val="24"/>
      <color indexed="9"/>
      <name val="Arial"/>
      <family val="2"/>
    </font>
    <font>
      <b/>
      <sz val="10"/>
      <color indexed="9"/>
      <name val="Arial"/>
      <family val="2"/>
    </font>
    <font>
      <sz val="8"/>
      <color indexed="9"/>
      <name val="Arial"/>
      <family val="2"/>
    </font>
    <font>
      <sz val="19"/>
      <color indexed="9"/>
      <name val="Arial"/>
      <family val="2"/>
    </font>
    <font>
      <sz val="10"/>
      <name val="Arial"/>
      <family val="2"/>
    </font>
    <font>
      <u/>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8"/>
      <color theme="1"/>
      <name val="Arial"/>
      <family val="2"/>
    </font>
    <font>
      <sz val="18"/>
      <color theme="1"/>
      <name val="Arial"/>
      <family val="2"/>
    </font>
    <font>
      <b/>
      <sz val="11"/>
      <color theme="1"/>
      <name val="Arial"/>
      <family val="2"/>
    </font>
    <font>
      <sz val="11"/>
      <color theme="1"/>
      <name val="Arial"/>
      <family val="2"/>
    </font>
    <font>
      <sz val="10"/>
      <name val="Arial"/>
    </font>
    <font>
      <sz val="10"/>
      <color rgb="FFFFFFFF"/>
      <name val="Arial"/>
    </font>
    <font>
      <sz val="10"/>
      <color rgb="FFA0A0A0"/>
      <name val="Arial"/>
    </font>
  </fonts>
  <fills count="18">
    <fill>
      <patternFill patternType="none"/>
    </fill>
    <fill>
      <patternFill patternType="gray125"/>
    </fill>
    <fill>
      <patternFill patternType="solid">
        <fgColor indexed="59"/>
      </patternFill>
    </fill>
    <fill>
      <patternFill patternType="solid">
        <fgColor indexed="9"/>
      </patternFill>
    </fill>
    <fill>
      <patternFill patternType="solid">
        <fgColor indexed="63"/>
      </patternFill>
    </fill>
    <fill>
      <patternFill patternType="solid">
        <fgColor indexed="55"/>
      </patternFill>
    </fill>
    <fill>
      <patternFill patternType="solid">
        <fgColor indexed="22"/>
      </patternFill>
    </fill>
    <fill>
      <patternFill patternType="solid">
        <fgColor indexed="61"/>
      </patternFill>
    </fill>
    <fill>
      <patternFill patternType="solid">
        <fgColor indexed="60"/>
      </patternFill>
    </fill>
    <fill>
      <patternFill patternType="solid">
        <fgColor indexed="57"/>
      </patternFill>
    </fill>
    <fill>
      <patternFill patternType="solid">
        <fgColor indexed="31"/>
      </patternFill>
    </fill>
    <fill>
      <patternFill patternType="solid">
        <fgColor indexed="39"/>
      </patternFill>
    </fill>
    <fill>
      <patternFill patternType="solid">
        <fgColor indexed="45"/>
      </patternFill>
    </fill>
    <fill>
      <patternFill patternType="solid">
        <fgColor theme="0"/>
      </patternFill>
    </fill>
    <fill>
      <patternFill patternType="solid">
        <fgColor rgb="FFFFFFFF"/>
      </patternFill>
    </fill>
    <fill>
      <patternFill patternType="solid">
        <fgColor rgb="FFFFFFFF"/>
      </patternFill>
    </fill>
    <fill>
      <patternFill patternType="solid">
        <fgColor rgb="FFEAEAEA"/>
      </patternFill>
    </fill>
    <fill>
      <patternFill patternType="solid">
        <fgColor rgb="FFA0A0A0"/>
      </patternFill>
    </fill>
  </fills>
  <borders count="44">
    <border>
      <left/>
      <right/>
      <top/>
      <bottom/>
      <diagonal/>
    </border>
    <border>
      <left style="thin">
        <color indexed="39"/>
      </left>
      <right style="thin">
        <color indexed="39"/>
      </right>
      <top style="thin">
        <color indexed="39"/>
      </top>
      <bottom style="thin">
        <color indexed="39"/>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top/>
      <bottom/>
      <diagonal/>
    </border>
    <border>
      <left/>
      <right style="medium">
        <color auto="1"/>
      </right>
      <top/>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39"/>
      </left>
      <right/>
      <top/>
      <bottom/>
      <diagonal/>
    </border>
    <border>
      <left/>
      <right style="thin">
        <color indexed="39"/>
      </right>
      <top/>
      <bottom/>
      <diagonal/>
    </border>
    <border>
      <left style="thin">
        <color indexed="39"/>
      </left>
      <right/>
      <top style="thin">
        <color indexed="39"/>
      </top>
      <bottom/>
      <diagonal/>
    </border>
    <border>
      <left/>
      <right/>
      <top style="thin">
        <color indexed="39"/>
      </top>
      <bottom/>
      <diagonal/>
    </border>
    <border>
      <left/>
      <right style="thin">
        <color indexed="39"/>
      </right>
      <top style="thin">
        <color indexed="39"/>
      </top>
      <bottom/>
      <diagonal/>
    </border>
    <border>
      <left style="thin">
        <color indexed="39"/>
      </left>
      <right/>
      <top/>
      <bottom style="thin">
        <color indexed="39"/>
      </bottom>
      <diagonal/>
    </border>
    <border>
      <left/>
      <right/>
      <top/>
      <bottom style="thin">
        <color indexed="39"/>
      </bottom>
      <diagonal/>
    </border>
    <border>
      <left/>
      <right style="thin">
        <color indexed="39"/>
      </right>
      <top/>
      <bottom style="thin">
        <color indexed="39"/>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39"/>
      </left>
      <right style="thin">
        <color indexed="39"/>
      </right>
      <top style="thin">
        <color indexed="39"/>
      </top>
      <bottom/>
      <diagonal/>
    </border>
    <border>
      <left style="thin">
        <color indexed="39"/>
      </left>
      <right style="thin">
        <color indexed="39"/>
      </right>
      <top/>
      <bottom/>
      <diagonal/>
    </border>
    <border>
      <left style="thin">
        <color indexed="39"/>
      </left>
      <right style="thin">
        <color indexed="39"/>
      </right>
      <top/>
      <bottom style="thin">
        <color indexed="39"/>
      </bottom>
      <diagonal/>
    </border>
    <border>
      <left style="medium">
        <color auto="1"/>
      </left>
      <right/>
      <top style="thin">
        <color indexed="39"/>
      </top>
      <bottom/>
      <diagonal/>
    </border>
    <border>
      <left style="medium">
        <color auto="1"/>
      </left>
      <right/>
      <top/>
      <bottom style="thin">
        <color indexed="39"/>
      </bottom>
      <diagonal/>
    </border>
    <border>
      <left/>
      <right style="medium">
        <color auto="1"/>
      </right>
      <top style="thin">
        <color indexed="39"/>
      </top>
      <bottom/>
      <diagonal/>
    </border>
    <border>
      <left/>
      <right style="medium">
        <color auto="1"/>
      </right>
      <top/>
      <bottom style="thin">
        <color indexed="39"/>
      </bottom>
      <diagonal/>
    </border>
    <border>
      <left style="medium">
        <color auto="1"/>
      </left>
      <right/>
      <top style="thin">
        <color indexed="39"/>
      </top>
      <bottom style="thin">
        <color indexed="39"/>
      </bottom>
      <diagonal/>
    </border>
    <border>
      <left/>
      <right style="medium">
        <color auto="1"/>
      </right>
      <top style="thin">
        <color indexed="39"/>
      </top>
      <bottom style="thin">
        <color indexed="39"/>
      </bottom>
      <diagonal/>
    </border>
    <border>
      <left style="medium">
        <color auto="1"/>
      </left>
      <right/>
      <top style="medium">
        <color auto="1"/>
      </top>
      <bottom/>
      <diagonal/>
    </border>
    <border>
      <left style="medium">
        <color auto="1"/>
      </left>
      <right style="medium">
        <color auto="1"/>
      </right>
      <top style="medium">
        <color auto="1"/>
      </top>
      <bottom/>
      <diagonal/>
    </border>
    <border diagonalUp="1" diagonalDown="1">
      <left style="thin">
        <color rgb="FFA0A0A0"/>
      </left>
      <right style="thin">
        <color rgb="FFA0A0A0"/>
      </right>
      <top style="thin">
        <color rgb="FFA0A0A0"/>
      </top>
      <bottom style="thin">
        <color rgb="FFA0A0A0"/>
      </bottom>
      <diagonal/>
    </border>
    <border>
      <left/>
      <right/>
      <top/>
      <bottom/>
      <diagonal/>
    </border>
    <border diagonalUp="1" diagonalDown="1">
      <left/>
      <right/>
      <top/>
      <bottom/>
      <diagonal/>
    </border>
    <border>
      <left style="thin">
        <color rgb="FFA0A0A0"/>
      </left>
      <right/>
      <top style="thin">
        <color indexed="39"/>
      </top>
      <bottom/>
      <diagonal/>
    </border>
    <border>
      <left style="thin">
        <color rgb="FFA0A0A0"/>
      </left>
      <right/>
      <top/>
      <bottom/>
      <diagonal/>
    </border>
    <border>
      <left style="thin">
        <color rgb="FFA0A0A0"/>
      </left>
      <right/>
      <top/>
      <bottom style="thin">
        <color indexed="39"/>
      </bottom>
      <diagonal/>
    </border>
    <border diagonalUp="1" diagonalDown="1">
      <left style="thin">
        <color rgb="FFA0A0A0"/>
      </left>
      <right/>
      <top style="thin">
        <color rgb="FFA0A0A0"/>
      </top>
      <bottom style="thin">
        <color rgb="FFA0A0A0"/>
      </bottom>
      <diagonal/>
    </border>
    <border diagonalUp="1" diagonalDown="1">
      <left/>
      <right/>
      <top style="thin">
        <color rgb="FFA0A0A0"/>
      </top>
      <bottom style="thin">
        <color rgb="FFA0A0A0"/>
      </bottom>
      <diagonal/>
    </border>
    <border diagonalUp="1" diagonalDown="1">
      <left/>
      <right style="thin">
        <color rgb="FFA0A0A0"/>
      </right>
      <top style="thin">
        <color rgb="FFA0A0A0"/>
      </top>
      <bottom style="thin">
        <color rgb="FFA0A0A0"/>
      </bottom>
      <diagonal/>
    </border>
  </borders>
  <cellStyleXfs count="171">
    <xf numFmtId="0" fontId="0" fillId="0" borderId="0"/>
    <xf numFmtId="0" fontId="1" fillId="0" borderId="0"/>
    <xf numFmtId="43" fontId="1" fillId="0" borderId="0" applyBorder="0"/>
    <xf numFmtId="41" fontId="1" fillId="0" borderId="0" applyBorder="0"/>
    <xf numFmtId="44" fontId="1" fillId="0" borderId="0" applyBorder="0"/>
    <xf numFmtId="42"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43" fillId="0" borderId="0" applyNumberFormat="0" applyBorder="0"/>
    <xf numFmtId="0" fontId="42" fillId="0" borderId="0"/>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40" fillId="3" borderId="3" applyNumberFormat="0"/>
    <xf numFmtId="0" fontId="40" fillId="6" borderId="3" applyNumberFormat="0"/>
    <xf numFmtId="0" fontId="36" fillId="2" borderId="0" applyNumberFormat="0" applyBorder="0">
      <alignment horizontal="center" wrapText="1"/>
    </xf>
    <xf numFmtId="0" fontId="36" fillId="2" borderId="0" applyNumberFormat="0" applyBorder="0">
      <alignment horizontal="center" wrapText="1"/>
    </xf>
    <xf numFmtId="0" fontId="1" fillId="3" borderId="2" applyNumberFormat="0"/>
    <xf numFmtId="0" fontId="1" fillId="3" borderId="3" applyNumberFormat="0"/>
    <xf numFmtId="0" fontId="1" fillId="3" borderId="4" applyNumberFormat="0"/>
    <xf numFmtId="0" fontId="1" fillId="3" borderId="5" applyNumberFormat="0"/>
    <xf numFmtId="0" fontId="1" fillId="6" borderId="2" applyNumberFormat="0"/>
    <xf numFmtId="0" fontId="1" fillId="6" borderId="3" applyNumberFormat="0"/>
    <xf numFmtId="0" fontId="1" fillId="6" borderId="4" applyNumberFormat="0"/>
    <xf numFmtId="0" fontId="1" fillId="6" borderId="5" applyNumberFormat="0"/>
    <xf numFmtId="0" fontId="1" fillId="3" borderId="2" applyNumberFormat="0"/>
    <xf numFmtId="0" fontId="1" fillId="3" borderId="3" applyNumberFormat="0"/>
    <xf numFmtId="0" fontId="1" fillId="3" borderId="4" applyNumberFormat="0"/>
    <xf numFmtId="0" fontId="1" fillId="3" borderId="5" applyNumberFormat="0"/>
    <xf numFmtId="0" fontId="1" fillId="4" borderId="2" applyNumberFormat="0"/>
    <xf numFmtId="0" fontId="1" fillId="4" borderId="3" applyNumberFormat="0"/>
    <xf numFmtId="0" fontId="1" fillId="4" borderId="4" applyNumberFormat="0"/>
    <xf numFmtId="0" fontId="1" fillId="4" borderId="5" applyNumberFormat="0"/>
    <xf numFmtId="0" fontId="36" fillId="2" borderId="0" applyNumberFormat="0" applyBorder="0">
      <alignment horizontal="center" wrapText="1"/>
    </xf>
    <xf numFmtId="0" fontId="1" fillId="3" borderId="2" applyNumberFormat="0">
      <alignment horizontal="left"/>
    </xf>
    <xf numFmtId="0" fontId="1" fillId="3" borderId="3" applyNumberFormat="0"/>
    <xf numFmtId="0" fontId="1" fillId="3" borderId="4" applyNumberFormat="0"/>
    <xf numFmtId="0" fontId="1" fillId="3" borderId="5" applyNumberFormat="0"/>
    <xf numFmtId="0" fontId="1" fillId="4" borderId="2" applyNumberFormat="0">
      <alignment horizontal="left"/>
    </xf>
    <xf numFmtId="0" fontId="1" fillId="4" borderId="3" applyNumberFormat="0"/>
    <xf numFmtId="0" fontId="1" fillId="4" borderId="4" applyNumberFormat="0"/>
    <xf numFmtId="0" fontId="1" fillId="4" borderId="5" applyNumberFormat="0"/>
    <xf numFmtId="0" fontId="28" fillId="7" borderId="0" applyNumberFormat="0" applyBorder="0">
      <alignment horizontal="left"/>
    </xf>
    <xf numFmtId="0" fontId="32" fillId="8" borderId="0" applyNumberFormat="0" applyBorder="0">
      <alignment horizontal="center"/>
    </xf>
    <xf numFmtId="0" fontId="36" fillId="2" borderId="0" applyNumberFormat="0" applyBorder="0">
      <alignment horizontal="center" wrapText="1"/>
    </xf>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cellStyleXfs>
  <cellXfs count="390">
    <xf numFmtId="0" fontId="1" fillId="0" borderId="0" xfId="0" applyFont="1" applyFill="1"/>
    <xf numFmtId="0" fontId="1" fillId="3" borderId="0" xfId="0" applyFont="1" applyFill="1"/>
    <xf numFmtId="0" fontId="1" fillId="3" borderId="0" xfId="0" applyFont="1" applyFill="1" applyBorder="1" applyAlignment="1">
      <alignment horizontal="center"/>
    </xf>
    <xf numFmtId="0" fontId="1" fillId="0" borderId="0" xfId="0" applyFont="1" applyFill="1" applyBorder="1"/>
    <xf numFmtId="0" fontId="40" fillId="0" borderId="0" xfId="0" applyFont="1" applyFill="1"/>
    <xf numFmtId="0" fontId="11" fillId="0" borderId="0" xfId="0" applyFont="1" applyFill="1"/>
    <xf numFmtId="0" fontId="13" fillId="0" borderId="0" xfId="0" applyFont="1" applyFill="1"/>
    <xf numFmtId="0" fontId="15" fillId="0" borderId="0" xfId="0" applyFont="1" applyFill="1"/>
    <xf numFmtId="0" fontId="1" fillId="3" borderId="0" xfId="0" applyFont="1" applyFill="1" applyBorder="1"/>
    <xf numFmtId="0" fontId="12" fillId="0" borderId="0" xfId="0" applyFont="1" applyFill="1"/>
    <xf numFmtId="164" fontId="40" fillId="3" borderId="0" xfId="0" applyNumberFormat="1" applyFont="1" applyFill="1" applyAlignment="1">
      <alignment horizontal="left"/>
    </xf>
    <xf numFmtId="0" fontId="19" fillId="3" borderId="0" xfId="0" applyFont="1" applyFill="1" applyAlignment="1">
      <alignment horizontal="left"/>
    </xf>
    <xf numFmtId="0" fontId="1" fillId="3" borderId="0" xfId="0" applyFont="1" applyFill="1" applyAlignment="1">
      <alignment horizontal="right"/>
    </xf>
    <xf numFmtId="0" fontId="5" fillId="3" borderId="0" xfId="0" applyFont="1" applyFill="1"/>
    <xf numFmtId="0" fontId="8" fillId="3" borderId="0" xfId="0" applyFont="1" applyFill="1" applyAlignment="1">
      <alignment horizontal="right"/>
    </xf>
    <xf numFmtId="0" fontId="4" fillId="3" borderId="0" xfId="0" applyFont="1" applyFill="1" applyAlignment="1">
      <alignment horizontal="right"/>
    </xf>
    <xf numFmtId="0" fontId="16" fillId="3" borderId="0" xfId="0" applyFont="1" applyFill="1" applyAlignment="1">
      <alignment horizontal="left"/>
    </xf>
    <xf numFmtId="44" fontId="40" fillId="3" borderId="0" xfId="0" applyNumberFormat="1" applyFont="1" applyFill="1" applyAlignment="1">
      <alignment horizontal="right"/>
    </xf>
    <xf numFmtId="165" fontId="40" fillId="3" borderId="0" xfId="0" applyNumberFormat="1" applyFont="1" applyFill="1" applyAlignment="1">
      <alignment horizontal="right"/>
    </xf>
    <xf numFmtId="0" fontId="11" fillId="3" borderId="0" xfId="0" applyFont="1" applyFill="1" applyAlignment="1">
      <alignment horizontal="left"/>
    </xf>
    <xf numFmtId="0" fontId="1" fillId="0" borderId="0" xfId="0" applyFont="1" applyFill="1" applyAlignment="1">
      <alignment horizontal="center"/>
    </xf>
    <xf numFmtId="0" fontId="16" fillId="0" borderId="0" xfId="0" applyFont="1" applyFill="1"/>
    <xf numFmtId="0" fontId="1" fillId="3" borderId="0" xfId="0" applyFont="1" applyFill="1" applyAlignment="1">
      <alignment horizontal="center"/>
    </xf>
    <xf numFmtId="0" fontId="40" fillId="0" borderId="0" xfId="0" applyNumberFormat="1" applyFont="1" applyFill="1" applyBorder="1" applyAlignment="1">
      <alignment horizontal="center"/>
    </xf>
    <xf numFmtId="0" fontId="9" fillId="3" borderId="0" xfId="0" applyFont="1" applyFill="1" applyBorder="1" applyAlignment="1">
      <alignment horizontal="right"/>
    </xf>
    <xf numFmtId="0" fontId="24" fillId="0" borderId="0" xfId="0" applyFont="1" applyFill="1"/>
    <xf numFmtId="0" fontId="1" fillId="0" borderId="0" xfId="0" applyFont="1" applyFill="1" applyBorder="1" applyAlignment="1">
      <alignment horizontal="centerContinuous"/>
    </xf>
    <xf numFmtId="0" fontId="1" fillId="0" borderId="6" xfId="0" applyFont="1" applyFill="1" applyBorder="1"/>
    <xf numFmtId="0" fontId="1" fillId="0" borderId="7" xfId="0" applyFont="1" applyFill="1" applyBorder="1"/>
    <xf numFmtId="0" fontId="22" fillId="0" borderId="0" xfId="0" applyFont="1" applyFill="1"/>
    <xf numFmtId="0" fontId="11" fillId="0" borderId="0" xfId="0" applyFont="1" applyFill="1" applyAlignment="1">
      <alignment vertical="center"/>
    </xf>
    <xf numFmtId="0" fontId="1" fillId="0" borderId="0" xfId="0" applyFont="1" applyFill="1" applyAlignment="1">
      <alignment horizontal="center"/>
    </xf>
    <xf numFmtId="0" fontId="1" fillId="0" borderId="0" xfId="0" applyFont="1" applyFill="1"/>
    <xf numFmtId="0" fontId="40" fillId="0" borderId="0" xfId="0" applyFont="1" applyFill="1" applyBorder="1" applyAlignment="1">
      <alignment horizontal="center"/>
    </xf>
    <xf numFmtId="0" fontId="40" fillId="0" borderId="0" xfId="0" applyFont="1" applyFill="1" applyAlignment="1">
      <alignment horizontal="center"/>
    </xf>
    <xf numFmtId="0" fontId="40" fillId="0" borderId="0" xfId="0" applyFont="1" applyFill="1" applyBorder="1" applyAlignment="1">
      <alignment horizontal="right"/>
    </xf>
    <xf numFmtId="0" fontId="23" fillId="0" borderId="0" xfId="0" applyFont="1" applyFill="1"/>
    <xf numFmtId="0" fontId="25" fillId="0" borderId="0" xfId="0" applyFont="1" applyFill="1" applyAlignment="1">
      <alignment horizontal="center"/>
    </xf>
    <xf numFmtId="0" fontId="24" fillId="0" borderId="0" xfId="0" applyFont="1" applyFill="1" applyBorder="1"/>
    <xf numFmtId="166" fontId="16" fillId="0" borderId="0" xfId="0" applyNumberFormat="1" applyFont="1" applyFill="1"/>
    <xf numFmtId="0" fontId="40" fillId="0" borderId="6" xfId="0" applyNumberFormat="1" applyFont="1" applyFill="1" applyBorder="1" applyAlignment="1">
      <alignment horizontal="center"/>
    </xf>
    <xf numFmtId="0" fontId="40" fillId="0" borderId="7" xfId="0" applyNumberFormat="1" applyFont="1" applyFill="1" applyBorder="1" applyAlignment="1">
      <alignment horizontal="center"/>
    </xf>
    <xf numFmtId="0" fontId="16" fillId="0" borderId="8" xfId="0" applyFont="1" applyFill="1" applyBorder="1" applyAlignment="1">
      <alignment horizontal="right"/>
    </xf>
    <xf numFmtId="0" fontId="16" fillId="10" borderId="9" xfId="0" applyFont="1" applyFill="1" applyBorder="1" applyAlignment="1">
      <alignment horizontal="right"/>
    </xf>
    <xf numFmtId="0" fontId="16" fillId="10" borderId="10" xfId="0" applyFont="1" applyFill="1" applyBorder="1" applyAlignment="1">
      <alignment horizontal="right"/>
    </xf>
    <xf numFmtId="0" fontId="16" fillId="0" borderId="10" xfId="0" applyFont="1" applyFill="1" applyBorder="1" applyAlignment="1">
      <alignment horizontal="right"/>
    </xf>
    <xf numFmtId="0" fontId="18" fillId="0" borderId="0" xfId="0" applyFont="1" applyFill="1" applyBorder="1" applyAlignment="1">
      <alignment horizontal="center"/>
    </xf>
    <xf numFmtId="0" fontId="18" fillId="0" borderId="6" xfId="0" applyFont="1" applyFill="1" applyBorder="1" applyAlignment="1">
      <alignment horizontal="center"/>
    </xf>
    <xf numFmtId="0" fontId="18" fillId="0" borderId="0" xfId="0" applyFont="1" applyFill="1" applyBorder="1" applyAlignment="1">
      <alignment horizontal="center"/>
    </xf>
    <xf numFmtId="0" fontId="18" fillId="0" borderId="7" xfId="0" applyFont="1" applyFill="1" applyBorder="1" applyAlignment="1">
      <alignment horizontal="center"/>
    </xf>
    <xf numFmtId="0" fontId="8" fillId="3" borderId="0" xfId="0" applyFont="1" applyFill="1" applyAlignment="1">
      <alignment horizontal="right" vertical="center"/>
    </xf>
    <xf numFmtId="0" fontId="16" fillId="0" borderId="0" xfId="0" applyFont="1" applyFill="1" applyBorder="1" applyAlignment="1">
      <alignment horizontal="right"/>
    </xf>
    <xf numFmtId="1" fontId="40" fillId="0" borderId="0" xfId="0" applyNumberFormat="1" applyFont="1" applyFill="1"/>
    <xf numFmtId="1" fontId="40" fillId="10" borderId="11" xfId="0" applyNumberFormat="1" applyFont="1" applyFill="1" applyBorder="1" applyAlignment="1">
      <alignment horizontal="center"/>
    </xf>
    <xf numFmtId="1" fontId="40" fillId="10" borderId="12" xfId="0" applyNumberFormat="1" applyFont="1" applyFill="1" applyBorder="1" applyAlignment="1">
      <alignment horizontal="center"/>
    </xf>
    <xf numFmtId="1" fontId="40" fillId="10" borderId="13" xfId="0" applyNumberFormat="1" applyFont="1" applyFill="1" applyBorder="1" applyAlignment="1">
      <alignment horizontal="center"/>
    </xf>
    <xf numFmtId="0" fontId="40" fillId="0" borderId="0" xfId="0" applyFont="1" applyFill="1" applyAlignment="1">
      <alignment horizontal="right"/>
    </xf>
    <xf numFmtId="0" fontId="1" fillId="0" borderId="0" xfId="0" applyFont="1" applyFill="1"/>
    <xf numFmtId="0" fontId="8" fillId="3" borderId="0" xfId="0" applyFont="1" applyFill="1"/>
    <xf numFmtId="0" fontId="8" fillId="3" borderId="0" xfId="0" applyFont="1" applyFill="1" applyAlignment="1">
      <alignment horizontal="center"/>
    </xf>
    <xf numFmtId="0" fontId="40" fillId="3" borderId="0" xfId="0" applyFont="1" applyFill="1" applyAlignment="1">
      <alignment horizontal="center"/>
    </xf>
    <xf numFmtId="165" fontId="40" fillId="3" borderId="0" xfId="0" applyNumberFormat="1" applyFont="1" applyFill="1" applyAlignment="1">
      <alignment horizontal="center"/>
    </xf>
    <xf numFmtId="166" fontId="40" fillId="3" borderId="0" xfId="0" applyNumberFormat="1" applyFont="1" applyFill="1" applyAlignment="1">
      <alignment horizontal="center"/>
    </xf>
    <xf numFmtId="167" fontId="40" fillId="3" borderId="0" xfId="0" applyNumberFormat="1" applyFont="1" applyFill="1" applyAlignment="1">
      <alignment horizontal="center"/>
    </xf>
    <xf numFmtId="0" fontId="6" fillId="3" borderId="0" xfId="0" applyFont="1" applyFill="1" applyAlignment="1">
      <alignment horizontal="left"/>
    </xf>
    <xf numFmtId="166" fontId="40" fillId="3" borderId="0" xfId="0" applyNumberFormat="1" applyFont="1" applyFill="1" applyBorder="1" applyAlignment="1">
      <alignment horizontal="center"/>
    </xf>
    <xf numFmtId="0" fontId="1" fillId="0" borderId="0" xfId="0" applyFont="1" applyFill="1" applyBorder="1"/>
    <xf numFmtId="0" fontId="13" fillId="3" borderId="0" xfId="0" applyFont="1" applyFill="1"/>
    <xf numFmtId="0" fontId="40" fillId="3" borderId="0" xfId="0" applyFont="1" applyFill="1" applyAlignment="1">
      <alignment horizontal="right"/>
    </xf>
    <xf numFmtId="0" fontId="15" fillId="3" borderId="0" xfId="0" applyFont="1" applyFill="1" applyBorder="1" applyAlignment="1">
      <alignment horizontal="centerContinuous"/>
    </xf>
    <xf numFmtId="166" fontId="40" fillId="10" borderId="0" xfId="0" applyNumberFormat="1" applyFont="1" applyFill="1" applyBorder="1" applyAlignment="1">
      <alignment horizontal="center"/>
    </xf>
    <xf numFmtId="166" fontId="40" fillId="10" borderId="6" xfId="0" applyNumberFormat="1" applyFont="1" applyFill="1" applyBorder="1" applyAlignment="1">
      <alignment horizontal="center"/>
    </xf>
    <xf numFmtId="166" fontId="40" fillId="10" borderId="7" xfId="0" applyNumberFormat="1" applyFont="1" applyFill="1" applyBorder="1" applyAlignment="1">
      <alignment horizontal="center"/>
    </xf>
    <xf numFmtId="0" fontId="26" fillId="0" borderId="0" xfId="0" applyFont="1" applyFill="1"/>
    <xf numFmtId="2" fontId="40" fillId="10" borderId="0" xfId="0" applyNumberFormat="1" applyFont="1" applyFill="1" applyBorder="1" applyAlignment="1">
      <alignment horizontal="center"/>
    </xf>
    <xf numFmtId="2" fontId="40" fillId="10" borderId="6" xfId="0" applyNumberFormat="1" applyFont="1" applyFill="1" applyBorder="1" applyAlignment="1">
      <alignment horizontal="center"/>
    </xf>
    <xf numFmtId="2" fontId="40" fillId="10" borderId="7" xfId="0" applyNumberFormat="1" applyFont="1" applyFill="1" applyBorder="1" applyAlignment="1">
      <alignment horizontal="center"/>
    </xf>
    <xf numFmtId="166" fontId="40" fillId="0" borderId="0" xfId="0" applyNumberFormat="1" applyFont="1" applyFill="1"/>
    <xf numFmtId="166" fontId="40" fillId="10" borderId="11" xfId="0" applyNumberFormat="1" applyFont="1" applyFill="1" applyBorder="1" applyAlignment="1">
      <alignment horizontal="center"/>
    </xf>
    <xf numFmtId="166" fontId="40" fillId="10" borderId="12" xfId="0" applyNumberFormat="1" applyFont="1" applyFill="1" applyBorder="1" applyAlignment="1">
      <alignment horizontal="center"/>
    </xf>
    <xf numFmtId="166" fontId="40" fillId="10" borderId="13" xfId="0" applyNumberFormat="1" applyFont="1" applyFill="1" applyBorder="1" applyAlignment="1">
      <alignment horizontal="center"/>
    </xf>
    <xf numFmtId="0" fontId="20" fillId="0" borderId="0" xfId="0" applyFont="1" applyFill="1"/>
    <xf numFmtId="0" fontId="1" fillId="0" borderId="0" xfId="0" applyFont="1" applyFill="1" applyBorder="1"/>
    <xf numFmtId="0" fontId="10" fillId="0" borderId="0" xfId="0" applyFont="1" applyFill="1"/>
    <xf numFmtId="0" fontId="12" fillId="0" borderId="0" xfId="0" applyFont="1" applyFill="1" applyAlignment="1">
      <alignment horizontal="left"/>
    </xf>
    <xf numFmtId="0" fontId="12" fillId="0" borderId="0" xfId="0" applyFont="1" applyFill="1" applyAlignment="1">
      <alignment horizontal="center"/>
    </xf>
    <xf numFmtId="0" fontId="40" fillId="0" borderId="0" xfId="0" applyFont="1" applyFill="1" applyBorder="1" applyAlignment="1">
      <alignment horizontal="left"/>
    </xf>
    <xf numFmtId="49" fontId="40" fillId="0" borderId="0" xfId="0" applyNumberFormat="1" applyFont="1" applyFill="1" applyAlignment="1">
      <alignment horizontal="left"/>
    </xf>
    <xf numFmtId="16" fontId="40" fillId="0" borderId="0" xfId="0" applyNumberFormat="1" applyFont="1" applyFill="1" applyBorder="1" applyAlignment="1">
      <alignment horizontal="left"/>
    </xf>
    <xf numFmtId="0" fontId="10" fillId="0" borderId="0" xfId="0" applyFont="1" applyFill="1" applyAlignment="1">
      <alignment horizontal="right"/>
    </xf>
    <xf numFmtId="0" fontId="40" fillId="0" borderId="0" xfId="0" applyFont="1" applyFill="1" applyAlignment="1">
      <alignment horizontal="left"/>
    </xf>
    <xf numFmtId="49" fontId="40" fillId="0" borderId="0" xfId="0" applyNumberFormat="1" applyFont="1" applyFill="1"/>
    <xf numFmtId="0" fontId="10" fillId="3" borderId="0" xfId="0" applyFont="1" applyFill="1" applyBorder="1" applyAlignment="1">
      <alignment horizontal="center"/>
    </xf>
    <xf numFmtId="0" fontId="10" fillId="3" borderId="0" xfId="0" applyFont="1" applyFill="1" applyAlignment="1">
      <alignment horizontal="right"/>
    </xf>
    <xf numFmtId="16" fontId="40" fillId="0" borderId="0" xfId="0" applyNumberFormat="1" applyFont="1" applyFill="1" applyAlignment="1">
      <alignment horizontal="left"/>
    </xf>
    <xf numFmtId="0" fontId="12" fillId="0" borderId="0" xfId="0" applyFont="1" applyFill="1" applyBorder="1" applyAlignment="1">
      <alignment horizontal="left"/>
    </xf>
    <xf numFmtId="16" fontId="9" fillId="0" borderId="0" xfId="0" applyNumberFormat="1" applyFont="1" applyFill="1" applyAlignment="1">
      <alignment horizontal="left"/>
    </xf>
    <xf numFmtId="0" fontId="40" fillId="0" borderId="0" xfId="0" applyFont="1" applyFill="1"/>
    <xf numFmtId="169" fontId="10" fillId="3" borderId="0" xfId="0" applyNumberFormat="1" applyFont="1" applyFill="1" applyBorder="1" applyAlignment="1">
      <alignment textRotation="90" wrapText="1"/>
    </xf>
    <xf numFmtId="0" fontId="10" fillId="0" borderId="0" xfId="0" applyFont="1" applyFill="1"/>
    <xf numFmtId="0" fontId="20" fillId="0" borderId="0" xfId="0" applyFont="1" applyFill="1"/>
    <xf numFmtId="166" fontId="14" fillId="0" borderId="0" xfId="0" applyNumberFormat="1" applyFont="1" applyFill="1" applyBorder="1" applyAlignment="1">
      <alignment horizontal="right"/>
    </xf>
    <xf numFmtId="2" fontId="40" fillId="0" borderId="0" xfId="0" applyNumberFormat="1" applyFont="1" applyFill="1"/>
    <xf numFmtId="2" fontId="40" fillId="0" borderId="0" xfId="0" applyNumberFormat="1" applyFont="1" applyFill="1"/>
    <xf numFmtId="0" fontId="40" fillId="0" borderId="0" xfId="0" applyFont="1" applyFill="1" applyBorder="1"/>
    <xf numFmtId="166" fontId="40" fillId="3" borderId="0" xfId="0" applyNumberFormat="1" applyFont="1" applyFill="1" applyAlignment="1">
      <alignment horizontal="center" vertical="center"/>
    </xf>
    <xf numFmtId="0" fontId="40" fillId="3" borderId="0" xfId="0" applyFont="1" applyFill="1"/>
    <xf numFmtId="0" fontId="1" fillId="0" borderId="0" xfId="0" applyFont="1" applyFill="1" applyAlignment="1">
      <alignment horizontal="right"/>
    </xf>
    <xf numFmtId="0" fontId="40" fillId="3" borderId="0" xfId="0" applyFont="1" applyFill="1" applyAlignment="1">
      <alignment horizontal="center" vertical="center"/>
    </xf>
    <xf numFmtId="167" fontId="40" fillId="3" borderId="0" xfId="0" applyNumberFormat="1" applyFont="1" applyFill="1" applyAlignment="1">
      <alignment horizontal="center" vertical="center"/>
    </xf>
    <xf numFmtId="165" fontId="40" fillId="10" borderId="0" xfId="0" applyNumberFormat="1" applyFont="1" applyFill="1" applyAlignment="1">
      <alignment horizontal="center"/>
    </xf>
    <xf numFmtId="0" fontId="40" fillId="10" borderId="0" xfId="0" applyFont="1" applyFill="1" applyAlignment="1">
      <alignment horizontal="center"/>
    </xf>
    <xf numFmtId="17" fontId="40" fillId="10" borderId="0" xfId="0" applyNumberFormat="1" applyFont="1" applyFill="1" applyAlignment="1">
      <alignment horizontal="center"/>
    </xf>
    <xf numFmtId="0" fontId="40" fillId="10" borderId="0" xfId="0" applyFont="1" applyFill="1" applyAlignment="1">
      <alignment horizontal="center" vertical="center"/>
    </xf>
    <xf numFmtId="167" fontId="40" fillId="10" borderId="0" xfId="0" applyNumberFormat="1" applyFont="1" applyFill="1" applyAlignment="1">
      <alignment horizontal="center"/>
    </xf>
    <xf numFmtId="167" fontId="40" fillId="10" borderId="0" xfId="0" applyNumberFormat="1" applyFont="1" applyFill="1" applyAlignment="1">
      <alignment horizontal="center" vertical="center"/>
    </xf>
    <xf numFmtId="17" fontId="16" fillId="10" borderId="0" xfId="0" applyNumberFormat="1" applyFont="1" applyFill="1" applyAlignment="1">
      <alignment horizontal="left"/>
    </xf>
    <xf numFmtId="0" fontId="1" fillId="0" borderId="0" xfId="0" applyFont="1" applyFill="1" applyBorder="1" applyAlignment="1">
      <alignment horizontal="center"/>
    </xf>
    <xf numFmtId="0" fontId="16" fillId="6" borderId="9" xfId="0" applyFont="1" applyFill="1" applyBorder="1" applyAlignment="1">
      <alignment horizontal="right"/>
    </xf>
    <xf numFmtId="166" fontId="1" fillId="6" borderId="0" xfId="0" applyNumberFormat="1" applyFont="1" applyFill="1" applyBorder="1" applyAlignment="1">
      <alignment horizontal="center"/>
    </xf>
    <xf numFmtId="0" fontId="1" fillId="0" borderId="0" xfId="0" applyFont="1" applyFill="1" applyBorder="1" applyAlignment="1">
      <alignment horizontal="right"/>
    </xf>
    <xf numFmtId="0" fontId="1" fillId="0" borderId="0" xfId="0" applyNumberFormat="1" applyFont="1" applyFill="1" applyBorder="1" applyAlignment="1">
      <alignment horizontal="center"/>
    </xf>
    <xf numFmtId="2" fontId="1" fillId="6" borderId="0" xfId="0" applyNumberFormat="1"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0" fillId="0" borderId="0" xfId="0" applyFont="1" applyFill="1" applyBorder="1"/>
    <xf numFmtId="0" fontId="1" fillId="0" borderId="0" xfId="0" applyFont="1" applyFill="1" applyBorder="1"/>
    <xf numFmtId="0" fontId="12" fillId="0" borderId="0" xfId="0" applyFont="1" applyFill="1" applyAlignment="1">
      <alignment horizontal="right"/>
    </xf>
    <xf numFmtId="166" fontId="1" fillId="0" borderId="0" xfId="0" applyNumberFormat="1" applyFont="1" applyFill="1" applyBorder="1"/>
    <xf numFmtId="0" fontId="12" fillId="3" borderId="0" xfId="0" applyFont="1" applyFill="1" applyAlignment="1">
      <alignment horizontal="right"/>
    </xf>
    <xf numFmtId="0" fontId="16" fillId="0" borderId="0" xfId="0" applyFont="1" applyFill="1" applyBorder="1" applyAlignment="1">
      <alignment horizontal="right"/>
    </xf>
    <xf numFmtId="0" fontId="17" fillId="10" borderId="9" xfId="0" applyFont="1" applyFill="1" applyBorder="1" applyAlignment="1">
      <alignment horizontal="right"/>
    </xf>
    <xf numFmtId="4" fontId="40" fillId="3" borderId="0" xfId="0" applyNumberFormat="1" applyFont="1" applyFill="1" applyAlignment="1">
      <alignment horizontal="center"/>
    </xf>
    <xf numFmtId="4" fontId="40" fillId="10" borderId="0" xfId="0" applyNumberFormat="1" applyFont="1" applyFill="1" applyAlignment="1">
      <alignment horizontal="center"/>
    </xf>
    <xf numFmtId="0" fontId="15" fillId="3" borderId="0" xfId="0" applyFont="1" applyFill="1" applyAlignment="1">
      <alignment horizontal="right"/>
    </xf>
    <xf numFmtId="0" fontId="15" fillId="0" borderId="0" xfId="0" applyFont="1" applyFill="1" applyAlignment="1">
      <alignment horizontal="right"/>
    </xf>
    <xf numFmtId="0" fontId="15" fillId="0" borderId="0" xfId="0" applyFont="1" applyFill="1" applyAlignment="1">
      <alignment horizontal="right"/>
    </xf>
    <xf numFmtId="0" fontId="1" fillId="11" borderId="0" xfId="0" applyFont="1" applyFill="1" applyBorder="1"/>
    <xf numFmtId="0" fontId="1" fillId="11" borderId="0" xfId="0" applyFont="1" applyFill="1"/>
    <xf numFmtId="0" fontId="13" fillId="11" borderId="0" xfId="0" applyFont="1" applyFill="1"/>
    <xf numFmtId="0" fontId="1" fillId="11" borderId="0" xfId="0" applyFont="1" applyFill="1" applyAlignment="1">
      <alignment horizontal="center"/>
    </xf>
    <xf numFmtId="0" fontId="20" fillId="11" borderId="0" xfId="0" applyFont="1" applyFill="1"/>
    <xf numFmtId="0" fontId="24" fillId="11" borderId="0" xfId="0" applyFont="1" applyFill="1"/>
    <xf numFmtId="0" fontId="26" fillId="11" borderId="0" xfId="0" applyFont="1" applyFill="1"/>
    <xf numFmtId="168" fontId="26" fillId="11" borderId="0" xfId="0" applyNumberFormat="1" applyFont="1" applyFill="1"/>
    <xf numFmtId="0" fontId="23" fillId="11" borderId="0" xfId="0" applyFont="1" applyFill="1"/>
    <xf numFmtId="0" fontId="25" fillId="11" borderId="0" xfId="0" applyFont="1" applyFill="1" applyAlignment="1">
      <alignment horizontal="center"/>
    </xf>
    <xf numFmtId="0" fontId="24" fillId="11" borderId="0" xfId="0" applyFont="1" applyFill="1"/>
    <xf numFmtId="0" fontId="7" fillId="11" borderId="0" xfId="0" applyFont="1" applyFill="1"/>
    <xf numFmtId="0" fontId="26" fillId="11" borderId="0" xfId="0" applyFont="1" applyFill="1"/>
    <xf numFmtId="0" fontId="26" fillId="11" borderId="0" xfId="0" applyFont="1" applyFill="1" applyBorder="1"/>
    <xf numFmtId="0" fontId="30" fillId="11" borderId="0" xfId="0" applyFont="1" applyFill="1" applyBorder="1" applyAlignment="1">
      <alignment horizontal="right"/>
    </xf>
    <xf numFmtId="0" fontId="40" fillId="11" borderId="0" xfId="0" applyFont="1" applyFill="1"/>
    <xf numFmtId="0" fontId="40" fillId="11" borderId="0" xfId="0" applyFont="1" applyFill="1" applyAlignment="1">
      <alignment horizontal="center"/>
    </xf>
    <xf numFmtId="0" fontId="23" fillId="11" borderId="0" xfId="0" applyFont="1" applyFill="1"/>
    <xf numFmtId="0" fontId="25" fillId="11" borderId="0" xfId="0" applyFont="1" applyFill="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18"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15" xfId="0" applyFont="1" applyFill="1" applyBorder="1" applyAlignment="1">
      <alignment horizontal="center"/>
    </xf>
    <xf numFmtId="0" fontId="16" fillId="0" borderId="0" xfId="0" applyFont="1" applyFill="1" applyBorder="1"/>
    <xf numFmtId="166" fontId="1" fillId="0" borderId="16" xfId="0" applyNumberFormat="1" applyFont="1" applyFill="1" applyBorder="1" applyAlignment="1">
      <alignment horizontal="center"/>
    </xf>
    <xf numFmtId="166" fontId="1" fillId="0" borderId="17" xfId="0" applyNumberFormat="1" applyFont="1" applyFill="1" applyBorder="1" applyAlignment="1">
      <alignment horizontal="center"/>
    </xf>
    <xf numFmtId="166" fontId="1" fillId="0" borderId="18" xfId="0" applyNumberFormat="1" applyFont="1" applyFill="1" applyBorder="1" applyAlignment="1">
      <alignment horizontal="center"/>
    </xf>
    <xf numFmtId="166" fontId="1" fillId="6" borderId="14" xfId="0" applyNumberFormat="1" applyFont="1" applyFill="1" applyBorder="1" applyAlignment="1">
      <alignment horizontal="center"/>
    </xf>
    <xf numFmtId="166" fontId="1" fillId="6" borderId="15" xfId="0" applyNumberFormat="1" applyFont="1" applyFill="1" applyBorder="1" applyAlignment="1">
      <alignment horizontal="center"/>
    </xf>
    <xf numFmtId="166" fontId="1" fillId="0" borderId="19" xfId="0" applyNumberFormat="1" applyFont="1" applyFill="1" applyBorder="1" applyAlignment="1">
      <alignment horizontal="center"/>
    </xf>
    <xf numFmtId="166" fontId="1" fillId="0" borderId="20" xfId="0" applyNumberFormat="1" applyFont="1" applyFill="1" applyBorder="1" applyAlignment="1">
      <alignment horizontal="center"/>
    </xf>
    <xf numFmtId="166" fontId="1" fillId="0" borderId="21" xfId="0" applyNumberFormat="1" applyFont="1" applyFill="1" applyBorder="1" applyAlignment="1">
      <alignment horizontal="center"/>
    </xf>
    <xf numFmtId="2" fontId="1" fillId="0" borderId="16" xfId="0" applyNumberFormat="1" applyFont="1" applyFill="1" applyBorder="1" applyAlignment="1">
      <alignment horizontal="center"/>
    </xf>
    <xf numFmtId="2" fontId="1" fillId="0" borderId="17" xfId="0" applyNumberFormat="1" applyFont="1" applyFill="1" applyBorder="1" applyAlignment="1">
      <alignment horizontal="center"/>
    </xf>
    <xf numFmtId="2" fontId="1" fillId="0" borderId="18" xfId="0" applyNumberFormat="1" applyFont="1" applyFill="1" applyBorder="1" applyAlignment="1">
      <alignment horizontal="center"/>
    </xf>
    <xf numFmtId="2" fontId="1" fillId="6" borderId="14" xfId="0" applyNumberFormat="1" applyFont="1" applyFill="1" applyBorder="1" applyAlignment="1">
      <alignment horizontal="center"/>
    </xf>
    <xf numFmtId="2" fontId="1" fillId="6" borderId="15" xfId="0" applyNumberFormat="1" applyFont="1" applyFill="1" applyBorder="1" applyAlignment="1">
      <alignment horizontal="center"/>
    </xf>
    <xf numFmtId="166" fontId="1" fillId="0" borderId="24" xfId="0" applyNumberFormat="1" applyFont="1" applyFill="1" applyBorder="1" applyAlignment="1">
      <alignment horizontal="center"/>
    </xf>
    <xf numFmtId="166" fontId="1" fillId="6" borderId="25" xfId="0" applyNumberFormat="1" applyFont="1" applyFill="1" applyBorder="1" applyAlignment="1">
      <alignment horizontal="center"/>
    </xf>
    <xf numFmtId="166" fontId="1" fillId="0" borderId="26" xfId="0" applyNumberFormat="1" applyFont="1" applyFill="1" applyBorder="1" applyAlignment="1">
      <alignment horizontal="center"/>
    </xf>
    <xf numFmtId="2" fontId="1" fillId="0" borderId="24" xfId="0" applyNumberFormat="1" applyFont="1" applyFill="1" applyBorder="1" applyAlignment="1">
      <alignment horizontal="center"/>
    </xf>
    <xf numFmtId="2" fontId="1" fillId="6" borderId="25" xfId="0" applyNumberFormat="1" applyFont="1" applyFill="1" applyBorder="1" applyAlignment="1">
      <alignment horizontal="center"/>
    </xf>
    <xf numFmtId="0" fontId="24" fillId="0" borderId="24" xfId="0" applyFont="1" applyFill="1" applyBorder="1" applyAlignment="1">
      <alignment horizontal="center"/>
    </xf>
    <xf numFmtId="0" fontId="24" fillId="0" borderId="26" xfId="0" applyFont="1" applyFill="1" applyBorder="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27"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8" xfId="0" applyFont="1" applyFill="1" applyBorder="1" applyAlignment="1">
      <alignment horizontal="center"/>
    </xf>
    <xf numFmtId="0" fontId="24" fillId="0" borderId="16" xfId="0" applyFont="1" applyFill="1" applyBorder="1" applyAlignment="1">
      <alignment horizontal="center"/>
    </xf>
    <xf numFmtId="0" fontId="24" fillId="0" borderId="17" xfId="0" applyFont="1" applyFill="1" applyBorder="1" applyAlignment="1">
      <alignment horizontal="center"/>
    </xf>
    <xf numFmtId="0" fontId="24" fillId="0" borderId="18" xfId="0" applyFont="1" applyFill="1" applyBorder="1" applyAlignment="1">
      <alignment horizontal="center"/>
    </xf>
    <xf numFmtId="0" fontId="24" fillId="0" borderId="19" xfId="0" applyFont="1" applyFill="1" applyBorder="1" applyAlignment="1">
      <alignment horizontal="center"/>
    </xf>
    <xf numFmtId="0" fontId="24" fillId="0" borderId="20" xfId="0" applyFont="1" applyFill="1" applyBorder="1" applyAlignment="1">
      <alignment horizontal="center"/>
    </xf>
    <xf numFmtId="0" fontId="24"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6" xfId="0" applyFont="1" applyFill="1" applyBorder="1" applyAlignment="1">
      <alignment horizontal="center"/>
    </xf>
    <xf numFmtId="0" fontId="24" fillId="0" borderId="14" xfId="0" applyFont="1" applyFill="1" applyBorder="1" applyAlignment="1">
      <alignment horizontal="center"/>
    </xf>
    <xf numFmtId="0" fontId="24" fillId="0" borderId="0" xfId="0" applyFont="1" applyFill="1" applyBorder="1" applyAlignment="1">
      <alignment horizontal="center"/>
    </xf>
    <xf numFmtId="0" fontId="24" fillId="0" borderId="15" xfId="0" applyFont="1" applyFill="1" applyBorder="1" applyAlignment="1">
      <alignment horizontal="center"/>
    </xf>
    <xf numFmtId="166" fontId="40" fillId="10" borderId="14" xfId="0" applyNumberFormat="1" applyFont="1" applyFill="1" applyBorder="1" applyAlignment="1">
      <alignment horizontal="center"/>
    </xf>
    <xf numFmtId="166" fontId="40" fillId="10" borderId="15" xfId="0" applyNumberFormat="1" applyFont="1" applyFill="1" applyBorder="1" applyAlignment="1">
      <alignment horizontal="center"/>
    </xf>
    <xf numFmtId="166" fontId="40" fillId="10" borderId="19" xfId="0" applyNumberFormat="1" applyFont="1" applyFill="1" applyBorder="1" applyAlignment="1">
      <alignment horizontal="center"/>
    </xf>
    <xf numFmtId="166" fontId="40" fillId="10" borderId="20" xfId="0" applyNumberFormat="1" applyFont="1" applyFill="1" applyBorder="1" applyAlignment="1">
      <alignment horizontal="center"/>
    </xf>
    <xf numFmtId="166" fontId="40" fillId="10" borderId="28" xfId="0" applyNumberFormat="1" applyFont="1" applyFill="1" applyBorder="1" applyAlignment="1">
      <alignment horizontal="center"/>
    </xf>
    <xf numFmtId="166" fontId="40" fillId="10" borderId="21" xfId="0" applyNumberFormat="1" applyFont="1" applyFill="1" applyBorder="1" applyAlignment="1">
      <alignment horizontal="center"/>
    </xf>
    <xf numFmtId="1" fontId="40" fillId="10" borderId="19" xfId="0" applyNumberFormat="1" applyFont="1" applyFill="1" applyBorder="1" applyAlignment="1">
      <alignment horizontal="center"/>
    </xf>
    <xf numFmtId="1" fontId="40" fillId="10" borderId="20" xfId="0" applyNumberFormat="1" applyFont="1" applyFill="1" applyBorder="1" applyAlignment="1">
      <alignment horizontal="center"/>
    </xf>
    <xf numFmtId="1" fontId="40" fillId="10" borderId="21" xfId="0" applyNumberFormat="1" applyFont="1" applyFill="1" applyBorder="1" applyAlignment="1">
      <alignment horizontal="center"/>
    </xf>
    <xf numFmtId="0" fontId="23" fillId="0" borderId="29" xfId="0" applyFont="1" applyFill="1" applyBorder="1"/>
    <xf numFmtId="0" fontId="25" fillId="0" borderId="7" xfId="0" applyFont="1" applyFill="1" applyBorder="1" applyAlignment="1">
      <alignment horizontal="center"/>
    </xf>
    <xf numFmtId="166" fontId="40" fillId="10" borderId="30" xfId="0" applyNumberFormat="1" applyFont="1" applyFill="1" applyBorder="1" applyAlignment="1">
      <alignment horizontal="center"/>
    </xf>
    <xf numFmtId="2" fontId="40" fillId="10" borderId="22" xfId="0" applyNumberFormat="1" applyFont="1" applyFill="1" applyBorder="1" applyAlignment="1">
      <alignment horizontal="center"/>
    </xf>
    <xf numFmtId="2" fontId="40" fillId="10" borderId="23" xfId="0" applyNumberFormat="1" applyFont="1" applyFill="1" applyBorder="1" applyAlignment="1">
      <alignment horizontal="center"/>
    </xf>
    <xf numFmtId="2" fontId="40" fillId="10" borderId="31" xfId="0" applyNumberFormat="1" applyFont="1" applyFill="1" applyBorder="1" applyAlignment="1">
      <alignment horizontal="center"/>
    </xf>
    <xf numFmtId="2" fontId="40" fillId="10" borderId="14" xfId="0" applyNumberFormat="1" applyFont="1" applyFill="1" applyBorder="1" applyAlignment="1">
      <alignment horizontal="center"/>
    </xf>
    <xf numFmtId="2" fontId="40" fillId="10" borderId="15" xfId="0" applyNumberFormat="1" applyFont="1" applyFill="1" applyBorder="1" applyAlignment="1">
      <alignment horizontal="center"/>
    </xf>
    <xf numFmtId="2" fontId="40" fillId="10" borderId="32" xfId="0" applyNumberFormat="1" applyFont="1" applyFill="1" applyBorder="1" applyAlignment="1">
      <alignment horizontal="center"/>
    </xf>
    <xf numFmtId="0" fontId="25" fillId="0" borderId="30" xfId="0" applyFont="1" applyFill="1" applyBorder="1" applyAlignment="1">
      <alignment horizontal="center"/>
    </xf>
    <xf numFmtId="0" fontId="16" fillId="0" borderId="9" xfId="0" applyFont="1" applyFill="1" applyBorder="1" applyAlignment="1">
      <alignment horizontal="right"/>
    </xf>
    <xf numFmtId="0" fontId="26" fillId="0" borderId="0" xfId="0" applyFont="1" applyFill="1" applyBorder="1"/>
    <xf numFmtId="0" fontId="8" fillId="0" borderId="0" xfId="0" applyFont="1" applyFill="1"/>
    <xf numFmtId="17" fontId="16" fillId="0" borderId="0" xfId="0" applyNumberFormat="1" applyFont="1" applyFill="1" applyAlignment="1">
      <alignment horizontal="left"/>
    </xf>
    <xf numFmtId="0" fontId="1" fillId="11" borderId="0" xfId="0" applyFont="1" applyFill="1" applyBorder="1"/>
    <xf numFmtId="0" fontId="1" fillId="12" borderId="0" xfId="0" applyFont="1" applyFill="1" applyBorder="1"/>
    <xf numFmtId="0" fontId="33" fillId="12" borderId="0" xfId="0" applyFont="1" applyFill="1" applyAlignment="1">
      <alignment horizontal="right"/>
    </xf>
    <xf numFmtId="0" fontId="34" fillId="12" borderId="0" xfId="0" applyFont="1" applyFill="1" applyBorder="1" applyAlignment="1">
      <alignment horizontal="left" vertical="top"/>
    </xf>
    <xf numFmtId="0" fontId="35" fillId="12" borderId="0" xfId="0" applyFont="1" applyFill="1" applyAlignment="1">
      <alignment horizontal="right"/>
    </xf>
    <xf numFmtId="0" fontId="36" fillId="12" borderId="0" xfId="0" applyFont="1" applyFill="1" applyBorder="1"/>
    <xf numFmtId="0" fontId="34" fillId="12" borderId="0" xfId="0" applyFont="1" applyFill="1" applyBorder="1"/>
    <xf numFmtId="0" fontId="36" fillId="12" borderId="0" xfId="0" applyFont="1" applyFill="1" applyAlignment="1">
      <alignment wrapText="1"/>
    </xf>
    <xf numFmtId="0" fontId="37" fillId="12" borderId="0" xfId="0" applyFont="1" applyFill="1" applyBorder="1"/>
    <xf numFmtId="0" fontId="40" fillId="12" borderId="0" xfId="0" applyFont="1" applyFill="1" applyBorder="1"/>
    <xf numFmtId="0" fontId="12" fillId="12" borderId="0" xfId="0" applyFont="1" applyFill="1"/>
    <xf numFmtId="0" fontId="1" fillId="12" borderId="0" xfId="0" applyFont="1" applyFill="1"/>
    <xf numFmtId="0" fontId="1" fillId="0" borderId="0" xfId="0" applyFont="1" applyFill="1" applyBorder="1" applyAlignment="1">
      <alignment horizontal="right"/>
    </xf>
    <xf numFmtId="0" fontId="27" fillId="12" borderId="1" xfId="0" applyFont="1" applyFill="1" applyBorder="1"/>
    <xf numFmtId="0" fontId="27" fillId="12" borderId="22" xfId="0" applyFont="1" applyFill="1" applyBorder="1"/>
    <xf numFmtId="0" fontId="1" fillId="12" borderId="0" xfId="0" applyFont="1" applyFill="1" applyBorder="1" applyAlignment="1">
      <alignment horizontal="right"/>
    </xf>
    <xf numFmtId="0" fontId="34" fillId="12" borderId="0" xfId="0" applyFont="1" applyFill="1" applyBorder="1" applyAlignment="1">
      <alignment horizontal="right" vertical="top"/>
    </xf>
    <xf numFmtId="0" fontId="36" fillId="12" borderId="0" xfId="0" applyFont="1" applyFill="1" applyBorder="1" applyAlignment="1">
      <alignment horizontal="right"/>
    </xf>
    <xf numFmtId="0" fontId="26" fillId="12" borderId="0" xfId="0" applyFont="1" applyFill="1" applyBorder="1" applyAlignment="1">
      <alignment horizontal="right"/>
    </xf>
    <xf numFmtId="0" fontId="34" fillId="12" borderId="0" xfId="0" applyFont="1" applyFill="1" applyBorder="1" applyAlignment="1">
      <alignment horizontal="right"/>
    </xf>
    <xf numFmtId="0" fontId="1" fillId="11" borderId="0" xfId="0" applyFont="1" applyFill="1" applyBorder="1" applyAlignment="1">
      <alignment horizontal="right"/>
    </xf>
    <xf numFmtId="0" fontId="1" fillId="11" borderId="0" xfId="0" applyFont="1" applyFill="1" applyBorder="1" applyAlignment="1">
      <alignment horizontal="right"/>
    </xf>
    <xf numFmtId="0" fontId="1" fillId="0" borderId="0" xfId="0" applyFont="1" applyFill="1" applyBorder="1" applyAlignment="1">
      <alignment horizontal="right"/>
    </xf>
    <xf numFmtId="0" fontId="26" fillId="12" borderId="0" xfId="0" applyFont="1" applyFill="1" applyBorder="1" applyAlignment="1">
      <alignment horizontal="left" vertical="top"/>
    </xf>
    <xf numFmtId="0" fontId="39" fillId="12" borderId="0" xfId="0" applyFont="1" applyFill="1" applyBorder="1"/>
    <xf numFmtId="0" fontId="34" fillId="12" borderId="0" xfId="0" applyFont="1" applyFill="1" applyBorder="1" applyAlignment="1">
      <alignment vertical="top"/>
    </xf>
    <xf numFmtId="0" fontId="10" fillId="12" borderId="0" xfId="0" applyFont="1" applyFill="1" applyAlignment="1">
      <alignment horizontal="right" vertical="top"/>
    </xf>
    <xf numFmtId="0" fontId="40" fillId="3" borderId="0" xfId="0" applyFont="1" applyFill="1" applyAlignment="1">
      <alignment horizontal="left"/>
    </xf>
    <xf numFmtId="0" fontId="42" fillId="0" borderId="0" xfId="0" applyFont="1" applyFill="1"/>
    <xf numFmtId="0" fontId="45" fillId="0" borderId="0" xfId="0" applyFont="1" applyFill="1"/>
    <xf numFmtId="0" fontId="46" fillId="0" borderId="0" xfId="0" applyFont="1" applyFill="1"/>
    <xf numFmtId="0" fontId="44" fillId="0" borderId="0" xfId="0" applyFont="1" applyFill="1" applyAlignment="1">
      <alignment vertical="top"/>
    </xf>
    <xf numFmtId="0" fontId="47" fillId="0" borderId="0" xfId="0" applyFont="1" applyFill="1"/>
    <xf numFmtId="0" fontId="48" fillId="0" borderId="0" xfId="0" applyFont="1" applyFill="1"/>
    <xf numFmtId="0" fontId="48" fillId="0" borderId="0" xfId="0" applyFont="1" applyFill="1" applyAlignment="1">
      <alignment vertical="top" wrapText="1"/>
    </xf>
    <xf numFmtId="0" fontId="42" fillId="0" borderId="0" xfId="0" applyFont="1" applyFill="1" applyAlignment="1">
      <alignment vertical="top" wrapText="1"/>
    </xf>
    <xf numFmtId="166" fontId="40" fillId="13" borderId="16" xfId="0" applyNumberFormat="1" applyFont="1" applyFill="1" applyBorder="1" applyAlignment="1">
      <alignment horizontal="center"/>
    </xf>
    <xf numFmtId="166" fontId="40" fillId="13" borderId="17" xfId="0" applyNumberFormat="1" applyFont="1" applyFill="1" applyBorder="1" applyAlignment="1">
      <alignment horizontal="center"/>
    </xf>
    <xf numFmtId="166" fontId="40" fillId="13" borderId="27" xfId="0" applyNumberFormat="1" applyFont="1" applyFill="1" applyBorder="1" applyAlignment="1">
      <alignment horizontal="center"/>
    </xf>
    <xf numFmtId="166" fontId="40" fillId="13" borderId="29" xfId="0" applyNumberFormat="1" applyFont="1" applyFill="1" applyBorder="1" applyAlignment="1">
      <alignment horizontal="center"/>
    </xf>
    <xf numFmtId="166" fontId="40" fillId="13" borderId="0" xfId="0" applyNumberFormat="1" applyFont="1" applyFill="1"/>
    <xf numFmtId="166" fontId="40" fillId="13" borderId="18" xfId="0" applyNumberFormat="1" applyFont="1" applyFill="1" applyBorder="1" applyAlignment="1">
      <alignment horizontal="center"/>
    </xf>
    <xf numFmtId="166" fontId="40" fillId="13" borderId="19" xfId="0" applyNumberFormat="1" applyFont="1" applyFill="1" applyBorder="1" applyAlignment="1">
      <alignment horizontal="center"/>
    </xf>
    <xf numFmtId="166" fontId="40" fillId="13" borderId="20" xfId="0" applyNumberFormat="1" applyFont="1" applyFill="1" applyBorder="1" applyAlignment="1">
      <alignment horizontal="center"/>
    </xf>
    <xf numFmtId="166" fontId="40" fillId="13" borderId="28" xfId="0" applyNumberFormat="1" applyFont="1" applyFill="1" applyBorder="1" applyAlignment="1">
      <alignment horizontal="center"/>
    </xf>
    <xf numFmtId="166" fontId="40" fillId="13" borderId="30" xfId="0" applyNumberFormat="1" applyFont="1" applyFill="1" applyBorder="1" applyAlignment="1">
      <alignment horizontal="center"/>
    </xf>
    <xf numFmtId="166" fontId="40" fillId="13" borderId="21" xfId="0" applyNumberFormat="1" applyFont="1" applyFill="1" applyBorder="1" applyAlignment="1">
      <alignment horizontal="center"/>
    </xf>
    <xf numFmtId="1" fontId="40" fillId="13" borderId="16" xfId="0" applyNumberFormat="1" applyFont="1" applyFill="1" applyBorder="1" applyAlignment="1">
      <alignment horizontal="center"/>
    </xf>
    <xf numFmtId="1" fontId="40" fillId="13" borderId="17" xfId="0" applyNumberFormat="1" applyFont="1" applyFill="1" applyBorder="1" applyAlignment="1">
      <alignment horizontal="center"/>
    </xf>
    <xf numFmtId="1" fontId="40" fillId="13" borderId="27" xfId="0" applyNumberFormat="1" applyFont="1" applyFill="1" applyBorder="1" applyAlignment="1">
      <alignment horizontal="center"/>
    </xf>
    <xf numFmtId="1" fontId="40" fillId="13" borderId="29" xfId="0" applyNumberFormat="1" applyFont="1" applyFill="1" applyBorder="1" applyAlignment="1">
      <alignment horizontal="center"/>
    </xf>
    <xf numFmtId="1" fontId="40" fillId="13" borderId="0" xfId="0" applyNumberFormat="1" applyFont="1" applyFill="1"/>
    <xf numFmtId="1" fontId="40" fillId="13" borderId="18" xfId="0" applyNumberFormat="1" applyFont="1" applyFill="1" applyBorder="1" applyAlignment="1">
      <alignment horizontal="center"/>
    </xf>
    <xf numFmtId="2" fontId="40" fillId="13" borderId="16" xfId="0" applyNumberFormat="1" applyFont="1" applyFill="1" applyBorder="1" applyAlignment="1">
      <alignment horizontal="center"/>
    </xf>
    <xf numFmtId="2" fontId="40" fillId="13" borderId="17" xfId="0" applyNumberFormat="1" applyFont="1" applyFill="1" applyBorder="1" applyAlignment="1">
      <alignment horizontal="center"/>
    </xf>
    <xf numFmtId="2" fontId="40" fillId="13" borderId="27" xfId="0" applyNumberFormat="1" applyFont="1" applyFill="1" applyBorder="1" applyAlignment="1">
      <alignment horizontal="center"/>
    </xf>
    <xf numFmtId="2" fontId="40" fillId="13" borderId="29" xfId="0" applyNumberFormat="1" applyFont="1" applyFill="1" applyBorder="1" applyAlignment="1">
      <alignment horizontal="center"/>
    </xf>
    <xf numFmtId="2" fontId="40" fillId="13" borderId="0" xfId="0" applyNumberFormat="1" applyFont="1" applyFill="1"/>
    <xf numFmtId="2" fontId="40" fillId="13" borderId="18" xfId="0" applyNumberFormat="1" applyFont="1" applyFill="1" applyBorder="1" applyAlignment="1">
      <alignment horizontal="center"/>
    </xf>
    <xf numFmtId="2" fontId="40" fillId="13" borderId="19" xfId="0" applyNumberFormat="1" applyFont="1" applyFill="1" applyBorder="1" applyAlignment="1">
      <alignment horizontal="center"/>
    </xf>
    <xf numFmtId="2" fontId="40" fillId="13" borderId="20" xfId="0" applyNumberFormat="1" applyFont="1" applyFill="1" applyBorder="1" applyAlignment="1">
      <alignment horizontal="center"/>
    </xf>
    <xf numFmtId="2" fontId="40" fillId="13" borderId="28" xfId="0" applyNumberFormat="1" applyFont="1" applyFill="1" applyBorder="1" applyAlignment="1">
      <alignment horizontal="center"/>
    </xf>
    <xf numFmtId="2" fontId="40" fillId="13" borderId="30" xfId="0" applyNumberFormat="1" applyFont="1" applyFill="1" applyBorder="1" applyAlignment="1">
      <alignment horizontal="center"/>
    </xf>
    <xf numFmtId="2" fontId="40" fillId="13" borderId="21" xfId="0" applyNumberFormat="1" applyFont="1" applyFill="1" applyBorder="1" applyAlignment="1">
      <alignment horizontal="center"/>
    </xf>
    <xf numFmtId="166" fontId="16" fillId="13" borderId="0" xfId="0" applyNumberFormat="1" applyFont="1" applyFill="1" applyBorder="1" applyAlignment="1">
      <alignment horizontal="center"/>
    </xf>
    <xf numFmtId="166" fontId="16" fillId="13" borderId="6" xfId="0" applyNumberFormat="1" applyFont="1" applyFill="1" applyBorder="1" applyAlignment="1">
      <alignment horizontal="center"/>
    </xf>
    <xf numFmtId="166" fontId="16" fillId="13" borderId="7" xfId="0" applyNumberFormat="1" applyFont="1" applyFill="1" applyBorder="1" applyAlignment="1">
      <alignment horizontal="center"/>
    </xf>
    <xf numFmtId="0" fontId="16" fillId="13" borderId="0" xfId="0" applyFont="1" applyFill="1"/>
    <xf numFmtId="0" fontId="1" fillId="12" borderId="0" xfId="0" applyFont="1" applyFill="1" applyBorder="1" applyAlignment="1">
      <alignment vertical="top"/>
    </xf>
    <xf numFmtId="0" fontId="40" fillId="12" borderId="0" xfId="0" applyFont="1" applyFill="1" applyBorder="1" applyAlignment="1">
      <alignment vertical="top"/>
    </xf>
    <xf numFmtId="0" fontId="1" fillId="11" borderId="0" xfId="0" applyFont="1" applyFill="1" applyBorder="1" applyAlignment="1">
      <alignment vertical="top"/>
    </xf>
    <xf numFmtId="0" fontId="1" fillId="0" borderId="0" xfId="0" applyFont="1" applyFill="1" applyBorder="1" applyAlignment="1">
      <alignment vertical="top"/>
    </xf>
    <xf numFmtId="0" fontId="10" fillId="12" borderId="0" xfId="0" applyFont="1" applyFill="1" applyBorder="1"/>
    <xf numFmtId="0" fontId="34" fillId="12" borderId="0" xfId="0" applyFont="1" applyFill="1" applyBorder="1"/>
    <xf numFmtId="0" fontId="34" fillId="12" borderId="0" xfId="0" applyFont="1" applyFill="1" applyBorder="1" applyAlignment="1">
      <alignment horizontal="center"/>
    </xf>
    <xf numFmtId="0" fontId="10" fillId="12" borderId="0" xfId="0" applyFont="1" applyFill="1" applyBorder="1" applyAlignment="1">
      <alignment horizontal="right"/>
    </xf>
    <xf numFmtId="0" fontId="10" fillId="11" borderId="0" xfId="0" applyFont="1" applyFill="1" applyBorder="1"/>
    <xf numFmtId="0" fontId="10" fillId="0" borderId="0" xfId="0" applyFont="1" applyFill="1" applyBorder="1"/>
    <xf numFmtId="0" fontId="14" fillId="12" borderId="0" xfId="0" applyFont="1" applyFill="1" applyBorder="1"/>
    <xf numFmtId="0" fontId="14" fillId="12" borderId="0" xfId="0" applyFont="1" applyFill="1" applyBorder="1" applyAlignment="1">
      <alignment horizontal="right"/>
    </xf>
    <xf numFmtId="0" fontId="14" fillId="11" borderId="0" xfId="0" applyFont="1" applyFill="1" applyBorder="1"/>
    <xf numFmtId="0" fontId="14" fillId="0" borderId="0" xfId="0" applyFont="1" applyFill="1" applyBorder="1"/>
    <xf numFmtId="0" fontId="38" fillId="12" borderId="0" xfId="0" applyFont="1" applyFill="1" applyBorder="1" applyAlignment="1">
      <alignment horizontal="left"/>
    </xf>
    <xf numFmtId="0" fontId="38" fillId="12" borderId="0" xfId="0" applyFont="1" applyFill="1" applyBorder="1"/>
    <xf numFmtId="2" fontId="40" fillId="14" borderId="0" xfId="0" applyNumberFormat="1" applyFont="1" applyFill="1" applyBorder="1" applyAlignment="1">
      <alignment horizontal="center"/>
    </xf>
    <xf numFmtId="2" fontId="40" fillId="14" borderId="6" xfId="0" applyNumberFormat="1" applyFont="1" applyFill="1" applyBorder="1" applyAlignment="1">
      <alignment horizontal="center"/>
    </xf>
    <xf numFmtId="2" fontId="40" fillId="14" borderId="7" xfId="0" applyNumberFormat="1" applyFont="1" applyFill="1" applyBorder="1" applyAlignment="1">
      <alignment horizontal="center"/>
    </xf>
    <xf numFmtId="2" fontId="40" fillId="13" borderId="0" xfId="0" applyNumberFormat="1" applyFont="1" applyFill="1" applyBorder="1" applyAlignment="1">
      <alignment horizontal="center"/>
    </xf>
    <xf numFmtId="2" fontId="40" fillId="13" borderId="6" xfId="0" applyNumberFormat="1" applyFont="1" applyFill="1" applyBorder="1" applyAlignment="1">
      <alignment horizontal="center"/>
    </xf>
    <xf numFmtId="2" fontId="40" fillId="13" borderId="7" xfId="0" applyNumberFormat="1" applyFont="1" applyFill="1" applyBorder="1" applyAlignment="1">
      <alignment horizontal="center"/>
    </xf>
    <xf numFmtId="0" fontId="16" fillId="0" borderId="0" xfId="0" applyFont="1" applyFill="1"/>
    <xf numFmtId="0" fontId="16" fillId="0" borderId="0" xfId="0" applyFont="1" applyFill="1"/>
    <xf numFmtId="0" fontId="49" fillId="15" borderId="35" xfId="0" applyFont="1" applyFill="1" applyBorder="1" applyAlignment="1">
      <alignment horizontal="left"/>
    </xf>
    <xf numFmtId="0" fontId="49" fillId="16" borderId="35" xfId="0" applyFont="1" applyFill="1" applyBorder="1" applyAlignment="1">
      <alignment horizontal="left"/>
    </xf>
    <xf numFmtId="0" fontId="50" fillId="15" borderId="37" xfId="0" applyFont="1" applyFill="1" applyBorder="1"/>
    <xf numFmtId="0" fontId="23" fillId="0" borderId="38" xfId="0" applyFont="1" applyFill="1" applyBorder="1" applyAlignment="1">
      <alignment horizontal="left"/>
    </xf>
    <xf numFmtId="0" fontId="25" fillId="0" borderId="39" xfId="0" applyFont="1" applyFill="1" applyBorder="1" applyAlignment="1">
      <alignment horizontal="center"/>
    </xf>
    <xf numFmtId="166" fontId="40" fillId="13" borderId="38" xfId="0" applyNumberFormat="1" applyFont="1" applyFill="1" applyBorder="1" applyAlignment="1">
      <alignment horizontal="center"/>
    </xf>
    <xf numFmtId="166" fontId="40" fillId="10" borderId="39" xfId="0" applyNumberFormat="1" applyFont="1" applyFill="1" applyBorder="1" applyAlignment="1">
      <alignment horizontal="center"/>
    </xf>
    <xf numFmtId="166" fontId="40" fillId="13" borderId="40" xfId="0" applyNumberFormat="1" applyFont="1" applyFill="1" applyBorder="1" applyAlignment="1">
      <alignment horizontal="center"/>
    </xf>
    <xf numFmtId="166" fontId="40" fillId="10" borderId="40" xfId="0" applyNumberFormat="1" applyFont="1" applyFill="1" applyBorder="1" applyAlignment="1">
      <alignment horizontal="center"/>
    </xf>
    <xf numFmtId="1" fontId="40" fillId="13" borderId="38" xfId="0" applyNumberFormat="1" applyFont="1" applyFill="1" applyBorder="1" applyAlignment="1">
      <alignment horizontal="center"/>
    </xf>
    <xf numFmtId="1" fontId="40" fillId="10" borderId="40" xfId="0" applyNumberFormat="1" applyFont="1" applyFill="1" applyBorder="1" applyAlignment="1">
      <alignment horizontal="center"/>
    </xf>
    <xf numFmtId="0" fontId="51" fillId="17" borderId="0" xfId="0" applyFont="1" applyFill="1"/>
    <xf numFmtId="2" fontId="40" fillId="13" borderId="38" xfId="0" applyNumberFormat="1" applyFont="1" applyFill="1" applyBorder="1" applyAlignment="1">
      <alignment horizontal="center"/>
    </xf>
    <xf numFmtId="2" fontId="40" fillId="10" borderId="39" xfId="0" applyNumberFormat="1" applyFont="1" applyFill="1" applyBorder="1" applyAlignment="1">
      <alignment horizontal="center"/>
    </xf>
    <xf numFmtId="2" fontId="40" fillId="13" borderId="40" xfId="0" applyNumberFormat="1" applyFont="1" applyFill="1" applyBorder="1" applyAlignment="1">
      <alignment horizontal="center"/>
    </xf>
    <xf numFmtId="0" fontId="25" fillId="0" borderId="40" xfId="0" applyFont="1" applyFill="1" applyBorder="1" applyAlignment="1">
      <alignment horizontal="center"/>
    </xf>
    <xf numFmtId="0" fontId="49" fillId="15" borderId="35" xfId="0" applyFont="1" applyFill="1" applyBorder="1" applyAlignment="1">
      <alignment horizontal="right"/>
    </xf>
    <xf numFmtId="0" fontId="49" fillId="15" borderId="41" xfId="0" applyFont="1" applyFill="1" applyBorder="1"/>
    <xf numFmtId="0" fontId="49" fillId="15" borderId="42" xfId="0" applyFont="1" applyFill="1" applyBorder="1"/>
    <xf numFmtId="0" fontId="49" fillId="15" borderId="43" xfId="0" applyFont="1" applyFill="1" applyBorder="1"/>
    <xf numFmtId="0" fontId="49" fillId="16" borderId="35" xfId="0" applyFont="1" applyFill="1" applyBorder="1" applyAlignment="1">
      <alignment horizontal="right"/>
    </xf>
    <xf numFmtId="0" fontId="49" fillId="16" borderId="41" xfId="0" applyFont="1" applyFill="1" applyBorder="1"/>
    <xf numFmtId="0" fontId="49" fillId="16" borderId="42" xfId="0" applyFont="1" applyFill="1" applyBorder="1"/>
    <xf numFmtId="0" fontId="49" fillId="16" borderId="43" xfId="0" applyFont="1" applyFill="1" applyBorder="1"/>
    <xf numFmtId="0" fontId="49" fillId="17" borderId="43" xfId="0" applyFont="1" applyFill="1" applyBorder="1" applyAlignment="1">
      <alignment horizontal="center" vertical="center"/>
    </xf>
    <xf numFmtId="0" fontId="26" fillId="12" borderId="0" xfId="0" applyFont="1" applyFill="1" applyBorder="1" applyAlignment="1">
      <alignment horizontal="left" wrapText="1"/>
    </xf>
    <xf numFmtId="0" fontId="38" fillId="12" borderId="0" xfId="0" applyFont="1" applyFill="1" applyBorder="1" applyAlignment="1">
      <alignment horizontal="left" wrapText="1"/>
    </xf>
    <xf numFmtId="0" fontId="40" fillId="3" borderId="36" xfId="0" applyFont="1" applyFill="1" applyBorder="1" applyAlignment="1">
      <alignment horizontal="right"/>
    </xf>
    <xf numFmtId="0" fontId="8" fillId="3" borderId="36" xfId="0" applyFont="1" applyFill="1" applyBorder="1" applyAlignment="1">
      <alignment horizontal="center"/>
    </xf>
    <xf numFmtId="0" fontId="8" fillId="3" borderId="36" xfId="0" applyFont="1" applyFill="1" applyBorder="1" applyAlignment="1">
      <alignment horizontal="right" vertical="center"/>
    </xf>
    <xf numFmtId="0" fontId="27" fillId="12" borderId="1" xfId="0" applyFont="1" applyFill="1" applyBorder="1" applyAlignment="1">
      <alignment horizontal="center"/>
    </xf>
    <xf numFmtId="0" fontId="14" fillId="3" borderId="36" xfId="0" applyNumberFormat="1" applyFont="1" applyFill="1" applyBorder="1" applyAlignment="1">
      <alignment horizontal="left" wrapText="1"/>
    </xf>
    <xf numFmtId="0" fontId="14" fillId="0" borderId="36" xfId="0" applyNumberFormat="1" applyFont="1" applyFill="1" applyBorder="1" applyAlignment="1">
      <alignment horizontal="left" wrapText="1"/>
    </xf>
    <xf numFmtId="0" fontId="12" fillId="0" borderId="36" xfId="0" applyFont="1" applyFill="1" applyBorder="1" applyAlignment="1">
      <alignment horizontal="right"/>
    </xf>
    <xf numFmtId="0" fontId="27" fillId="12" borderId="1" xfId="0" applyFont="1" applyFill="1" applyBorder="1" applyAlignment="1">
      <alignment horizontal="center" vertical="center"/>
    </xf>
    <xf numFmtId="0" fontId="13" fillId="0" borderId="36" xfId="0" applyFont="1" applyFill="1" applyBorder="1" applyAlignment="1">
      <alignment horizontal="center"/>
    </xf>
    <xf numFmtId="0" fontId="13" fillId="0" borderId="33" xfId="0" applyFont="1" applyFill="1" applyBorder="1" applyAlignment="1">
      <alignment horizontal="center"/>
    </xf>
    <xf numFmtId="0" fontId="13" fillId="0" borderId="34" xfId="0" applyFont="1" applyFill="1" applyBorder="1" applyAlignment="1">
      <alignment horizontal="center"/>
    </xf>
    <xf numFmtId="0" fontId="40" fillId="0" borderId="0" xfId="0" applyFont="1" applyFill="1" applyBorder="1" applyAlignment="1">
      <alignment horizontal="right"/>
    </xf>
    <xf numFmtId="0" fontId="14" fillId="0" borderId="0" xfId="0" applyNumberFormat="1" applyFont="1" applyFill="1" applyBorder="1" applyAlignment="1">
      <alignment horizontal="left" wrapText="1"/>
    </xf>
    <xf numFmtId="0" fontId="10" fillId="10" borderId="0" xfId="0" applyFont="1" applyFill="1" applyBorder="1" applyAlignment="1">
      <alignment horizontal="center"/>
    </xf>
    <xf numFmtId="0" fontId="10" fillId="10" borderId="14" xfId="0"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9" fillId="15" borderId="35" xfId="0" applyFont="1" applyFill="1" applyBorder="1" applyAlignment="1">
      <alignment horizontal="right"/>
    </xf>
    <xf numFmtId="0" fontId="49" fillId="16" borderId="35" xfId="0" applyFont="1" applyFill="1" applyBorder="1" applyAlignment="1">
      <alignment horizontal="left"/>
    </xf>
    <xf numFmtId="0" fontId="49" fillId="16" borderId="35" xfId="0" applyFont="1" applyFill="1" applyBorder="1" applyAlignment="1">
      <alignment horizontal="right"/>
    </xf>
    <xf numFmtId="0" fontId="49" fillId="15" borderId="35" xfId="0" applyFont="1" applyFill="1" applyBorder="1" applyAlignment="1">
      <alignment horizontal="left"/>
    </xf>
    <xf numFmtId="1" fontId="10" fillId="0" borderId="0" xfId="0" applyNumberFormat="1" applyFont="1" applyFill="1" applyBorder="1" applyAlignment="1">
      <alignment horizontal="left" wrapText="1"/>
    </xf>
    <xf numFmtId="0" fontId="29" fillId="12" borderId="16" xfId="0" applyFont="1" applyFill="1" applyBorder="1" applyAlignment="1">
      <alignment horizontal="center" vertical="center"/>
    </xf>
    <xf numFmtId="0" fontId="29" fillId="12" borderId="24" xfId="0" applyFont="1" applyFill="1" applyBorder="1" applyAlignment="1">
      <alignment horizontal="center" vertical="center"/>
    </xf>
    <xf numFmtId="0" fontId="29" fillId="12" borderId="22" xfId="0" applyFont="1" applyFill="1" applyBorder="1" applyAlignment="1">
      <alignment horizontal="center" vertical="center"/>
    </xf>
    <xf numFmtId="0" fontId="29" fillId="12" borderId="1" xfId="0" applyFont="1" applyFill="1" applyBorder="1" applyAlignment="1">
      <alignment horizontal="center" vertic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8" fillId="0" borderId="0" xfId="0" applyFont="1" applyFill="1" applyBorder="1" applyAlignment="1">
      <alignment horizontal="center"/>
    </xf>
    <xf numFmtId="0" fontId="1" fillId="0" borderId="0" xfId="0" applyFont="1" applyFill="1" applyBorder="1" applyAlignment="1">
      <alignment horizontal="right"/>
    </xf>
    <xf numFmtId="0" fontId="1" fillId="0" borderId="15" xfId="0" applyFont="1" applyFill="1" applyBorder="1" applyAlignment="1">
      <alignment horizontal="right"/>
    </xf>
    <xf numFmtId="0" fontId="10" fillId="0" borderId="17" xfId="0" applyFont="1" applyFill="1" applyBorder="1" applyAlignment="1">
      <alignment horizontal="center"/>
    </xf>
    <xf numFmtId="0" fontId="10" fillId="0" borderId="16" xfId="0" applyFont="1" applyFill="1" applyBorder="1" applyAlignment="1">
      <alignment horizontal="center"/>
    </xf>
    <xf numFmtId="0" fontId="10" fillId="0" borderId="18" xfId="0" applyFont="1" applyFill="1" applyBorder="1" applyAlignment="1">
      <alignment horizontal="center"/>
    </xf>
    <xf numFmtId="0" fontId="10" fillId="10" borderId="15" xfId="0" applyFont="1" applyFill="1" applyBorder="1" applyAlignment="1">
      <alignment horizontal="center"/>
    </xf>
    <xf numFmtId="0" fontId="10" fillId="0" borderId="15" xfId="0" applyFont="1" applyFill="1" applyBorder="1" applyAlignment="1">
      <alignment horizontal="center"/>
    </xf>
    <xf numFmtId="0" fontId="10" fillId="10" borderId="20" xfId="0" applyFont="1" applyFill="1" applyBorder="1" applyAlignment="1">
      <alignment horizontal="center"/>
    </xf>
    <xf numFmtId="0" fontId="10" fillId="10" borderId="21" xfId="0" applyFont="1" applyFill="1" applyBorder="1" applyAlignment="1">
      <alignment horizontal="center"/>
    </xf>
    <xf numFmtId="0" fontId="10" fillId="10" borderId="19" xfId="0" applyFont="1" applyFill="1" applyBorder="1" applyAlignment="1">
      <alignment horizontal="center"/>
    </xf>
    <xf numFmtId="0" fontId="16" fillId="0" borderId="0" xfId="0" applyFont="1" applyFill="1" applyBorder="1" applyAlignment="1">
      <alignment horizontal="left" vertical="top" wrapText="1"/>
    </xf>
  </cellXfs>
  <cellStyles count="171">
    <cellStyle name="ExtStyle 0" xfId="1"/>
    <cellStyle name="ExtStyle 16" xfId="2"/>
    <cellStyle name="ExtStyle 17" xfId="3"/>
    <cellStyle name="ExtStyle 18" xfId="4"/>
    <cellStyle name="ExtStyle 19" xfId="5"/>
    <cellStyle name="ExtStyle 20" xfId="6"/>
    <cellStyle name="ExtStyle 21" xfId="7"/>
    <cellStyle name="ExtStyle 22" xfId="8"/>
    <cellStyle name="ExtStyle 28" xfId="9"/>
    <cellStyle name="ExtStyle 29" xfId="10"/>
    <cellStyle name="ExtStyle 30" xfId="11"/>
    <cellStyle name="ExtStyle 31" xfId="12"/>
    <cellStyle name="ExtStyle 32" xfId="13"/>
    <cellStyle name="ExtStyle 33" xfId="14"/>
    <cellStyle name="ExtStyle 34" xfId="15"/>
    <cellStyle name="ExtStyle 35" xfId="16"/>
    <cellStyle name="ExtStyle 36" xfId="17"/>
    <cellStyle name="ExtStyle 37" xfId="18"/>
    <cellStyle name="ExtStyle 38" xfId="19"/>
    <cellStyle name="ExtStyle 39" xfId="20"/>
    <cellStyle name="Hyperlink 2" xfId="21"/>
    <cellStyle name="Normal" xfId="0" builtinId="0"/>
    <cellStyle name="Normal 2" xfId="22"/>
    <cellStyle name="Style 1025" xfId="23"/>
    <cellStyle name="Style 1101" xfId="24"/>
    <cellStyle name="Style 1103" xfId="25"/>
    <cellStyle name="Style 1104" xfId="26"/>
    <cellStyle name="Style 1105" xfId="27"/>
    <cellStyle name="Style 1106" xfId="28"/>
    <cellStyle name="Style 1107" xfId="29"/>
    <cellStyle name="Style 1108" xfId="30"/>
    <cellStyle name="Style 1109" xfId="31"/>
    <cellStyle name="Style 1110" xfId="32"/>
    <cellStyle name="Style 1111" xfId="33"/>
    <cellStyle name="Style 1112" xfId="34"/>
    <cellStyle name="Style 1113" xfId="35"/>
    <cellStyle name="Style 1114" xfId="36"/>
    <cellStyle name="Style 1115" xfId="37"/>
    <cellStyle name="Style 1177" xfId="38"/>
    <cellStyle name="Style 1178" xfId="39"/>
    <cellStyle name="Style 1179" xfId="40"/>
    <cellStyle name="Style 1180" xfId="41"/>
    <cellStyle name="Style 1181" xfId="42"/>
    <cellStyle name="Style 1182" xfId="43"/>
    <cellStyle name="Style 1183" xfId="44"/>
    <cellStyle name="Style 1184" xfId="45"/>
    <cellStyle name="Style 1185" xfId="46"/>
    <cellStyle name="Style 1299" xfId="47"/>
    <cellStyle name="Style 1331" xfId="48"/>
    <cellStyle name="Style 1332" xfId="49"/>
    <cellStyle name="Style 1333" xfId="50"/>
    <cellStyle name="Style 1334" xfId="51"/>
    <cellStyle name="Style 1335" xfId="52"/>
    <cellStyle name="Style 1336" xfId="53"/>
    <cellStyle name="Style 1337" xfId="54"/>
    <cellStyle name="Style 1338" xfId="55"/>
    <cellStyle name="Style 1339" xfId="56"/>
    <cellStyle name="Style 1376" xfId="57"/>
    <cellStyle name="Style 1377" xfId="58"/>
    <cellStyle name="Style 1378" xfId="59"/>
    <cellStyle name="Style 1379" xfId="60"/>
    <cellStyle name="Style 1380" xfId="61"/>
    <cellStyle name="Style 1381" xfId="62"/>
    <cellStyle name="Style 1382" xfId="63"/>
    <cellStyle name="Style 1383" xfId="64"/>
    <cellStyle name="Style 1384" xfId="65"/>
    <cellStyle name="Style 1385" xfId="66"/>
    <cellStyle name="Style 1386" xfId="67"/>
    <cellStyle name="Style 1556" xfId="68"/>
    <cellStyle name="Style 1663" xfId="69"/>
    <cellStyle name="Style 1665" xfId="70"/>
    <cellStyle name="Style 1666" xfId="71"/>
    <cellStyle name="Style 1667" xfId="72"/>
    <cellStyle name="Style 1668" xfId="73"/>
    <cellStyle name="Style 1669" xfId="74"/>
    <cellStyle name="Style 1670" xfId="75"/>
    <cellStyle name="Style 1671" xfId="76"/>
    <cellStyle name="Style 1672" xfId="77"/>
    <cellStyle name="Style 1673" xfId="78"/>
    <cellStyle name="Style 1887" xfId="79"/>
    <cellStyle name="Style 1888" xfId="80"/>
    <cellStyle name="Style 1889" xfId="81"/>
    <cellStyle name="Style 1890" xfId="82"/>
    <cellStyle name="Style 1891" xfId="83"/>
    <cellStyle name="Style 1892" xfId="84"/>
    <cellStyle name="Style 1893" xfId="85"/>
    <cellStyle name="Style 1894" xfId="86"/>
    <cellStyle name="Style 1895" xfId="87"/>
    <cellStyle name="Style 297" xfId="88"/>
    <cellStyle name="Style 300" xfId="89"/>
    <cellStyle name="Style 528" xfId="90"/>
    <cellStyle name="Style 561" xfId="91"/>
    <cellStyle name="Style 669" xfId="92"/>
    <cellStyle name="Style 670" xfId="93"/>
    <cellStyle name="Style 671" xfId="94"/>
    <cellStyle name="Style 672" xfId="95"/>
    <cellStyle name="Style 673" xfId="96"/>
    <cellStyle name="Style 674" xfId="97"/>
    <cellStyle name="Style 675" xfId="98"/>
    <cellStyle name="Style 676" xfId="99"/>
    <cellStyle name="Style 707" xfId="100"/>
    <cellStyle name="Style 708" xfId="101"/>
    <cellStyle name="Style 709" xfId="102"/>
    <cellStyle name="Style 710" xfId="103"/>
    <cellStyle name="Style 711" xfId="104"/>
    <cellStyle name="Style 712" xfId="105"/>
    <cellStyle name="Style 713" xfId="106"/>
    <cellStyle name="Style 714" xfId="107"/>
    <cellStyle name="Style 723" xfId="108"/>
    <cellStyle name="Style 740" xfId="109"/>
    <cellStyle name="Style 741" xfId="110"/>
    <cellStyle name="Style 742" xfId="111"/>
    <cellStyle name="Style 743" xfId="112"/>
    <cellStyle name="Style 744" xfId="113"/>
    <cellStyle name="Style 745" xfId="114"/>
    <cellStyle name="Style 746" xfId="115"/>
    <cellStyle name="Style 747" xfId="116"/>
    <cellStyle name="Style 835" xfId="117"/>
    <cellStyle name="Style 843" xfId="118"/>
    <cellStyle name="Style 868" xfId="119"/>
    <cellStyle name="Style 902" xfId="120"/>
    <cellStyle name="Style 903" xfId="121"/>
    <cellStyle name="Style 904" xfId="122"/>
    <cellStyle name="Style 905" xfId="123"/>
    <cellStyle name="Style 910" xfId="124"/>
    <cellStyle name="Style 911" xfId="125"/>
    <cellStyle name="Style 912" xfId="126"/>
    <cellStyle name="Style 913" xfId="127"/>
    <cellStyle name="Style 918" xfId="128"/>
    <cellStyle name="Style 919" xfId="129"/>
    <cellStyle name="Style 920" xfId="130"/>
    <cellStyle name="Style 921" xfId="131"/>
    <cellStyle name="Style 926" xfId="132"/>
    <cellStyle name="Style 927" xfId="133"/>
    <cellStyle name="Style 928" xfId="134"/>
    <cellStyle name="Style 929" xfId="135"/>
    <cellStyle name="Style 934" xfId="136"/>
    <cellStyle name="Style 935" xfId="137"/>
    <cellStyle name="Style 936" xfId="138"/>
    <cellStyle name="Style 937" xfId="139"/>
    <cellStyle name="Style 942" xfId="140"/>
    <cellStyle name="Style 943" xfId="141"/>
    <cellStyle name="Style 944" xfId="142"/>
    <cellStyle name="Style 945" xfId="143"/>
    <cellStyle name="Style 950" xfId="144"/>
    <cellStyle name="Style 951" xfId="145"/>
    <cellStyle name="Style 952" xfId="146"/>
    <cellStyle name="Style 953" xfId="147"/>
    <cellStyle name="Style 958" xfId="148"/>
    <cellStyle name="Style 959" xfId="149"/>
    <cellStyle name="Style 960" xfId="150"/>
    <cellStyle name="Style 961" xfId="151"/>
    <cellStyle name="Style 966" xfId="152"/>
    <cellStyle name="Style 967" xfId="153"/>
    <cellStyle name="Style 968" xfId="154"/>
    <cellStyle name="Style 969" xfId="155"/>
    <cellStyle name="Style 974" xfId="156"/>
    <cellStyle name="Style 975" xfId="157"/>
    <cellStyle name="Style 976" xfId="158"/>
    <cellStyle name="Style 977" xfId="159"/>
    <cellStyle name="Style 979" xfId="160"/>
    <cellStyle name="Style 981" xfId="161"/>
    <cellStyle name="Style 982" xfId="162"/>
    <cellStyle name="Style 983" xfId="163"/>
    <cellStyle name="Style 984" xfId="164"/>
    <cellStyle name="Style 985" xfId="165"/>
    <cellStyle name="Style 986" xfId="166"/>
    <cellStyle name="Style 987" xfId="167"/>
    <cellStyle name="Style 988" xfId="168"/>
    <cellStyle name="Style 989" xfId="169"/>
    <cellStyle name="Style 991" xfId="1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AA6520"/>
      <rgbColor rgb="00008000"/>
      <rgbColor rgb="00000080"/>
      <rgbColor rgb="00808000"/>
      <rgbColor rgb="00800080"/>
      <rgbColor rgb="00008080"/>
      <rgbColor rgb="00EAEAEA"/>
      <rgbColor rgb="00808080"/>
      <rgbColor rgb="009999FF"/>
      <rgbColor rgb="00BB793C"/>
      <rgbColor rgb="00620C0B"/>
      <rgbColor rgb="00590001"/>
      <rgbColor rgb="00404549"/>
      <rgbColor rgb="00CD9B7A"/>
      <rgbColor rgb="00990033"/>
      <rgbColor rgb="00EAEAEA"/>
      <rgbColor rgb="00000080"/>
      <rgbColor rgb="00FF00FF"/>
      <rgbColor rgb="00FFFF00"/>
      <rgbColor rgb="0000FFFF"/>
      <rgbColor rgb="00800080"/>
      <rgbColor rgb="00CC6633"/>
      <rgbColor rgb="00666666"/>
      <rgbColor rgb="00A0A0A0"/>
      <rgbColor rgb="00FFFFFF"/>
      <rgbColor rgb="00CCFFFF"/>
      <rgbColor rgb="00CCFFCC"/>
      <rgbColor rgb="00FFFF99"/>
      <rgbColor rgb="0099CCFF"/>
      <rgbColor rgb="00FE5000"/>
      <rgbColor rgb="00CC99FF"/>
      <rgbColor rgb="00FFCC99"/>
      <rgbColor rgb="003366FF"/>
      <rgbColor rgb="0033CCCC"/>
      <rgbColor rgb="0099CC00"/>
      <rgbColor rgb="00FFCC00"/>
      <rgbColor rgb="00FF9900"/>
      <rgbColor rgb="00FF6600"/>
      <rgbColor rgb="00666699"/>
      <rgbColor rgb="00B57792"/>
      <rgbColor rgb="00003366"/>
      <rgbColor rgb="00339966"/>
      <rgbColor rgb="00003300"/>
      <rgbColor rgb="00333300"/>
      <rgbColor rgb="00993300"/>
      <rgbColor rgb="00993366"/>
      <rgbColor rgb="00333399"/>
      <rgbColor rgb="008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Daily Indexes for the Month of September</a:t>
            </a:r>
          </a:p>
        </c:rich>
      </c:tx>
      <c:overlay val="0"/>
    </c:title>
    <c:autoTitleDeleted val="0"/>
    <c:plotArea>
      <c:layout/>
      <c:lineChart>
        <c:grouping val="standard"/>
        <c:varyColors val="1"/>
        <c:ser>
          <c:idx val="0"/>
          <c:order val="0"/>
          <c:tx>
            <c:v>Occupancy Index</c:v>
          </c:tx>
          <c:spPr>
            <a:ln w="38100">
              <a:solidFill>
                <a:srgbClr val="009CDE"/>
              </a:solidFill>
              <a:prstDash val="solid"/>
            </a:ln>
          </c:spPr>
          <c:marker>
            <c:symbol val="circle"/>
            <c:size val="8"/>
            <c:spPr>
              <a:solidFill>
                <a:srgbClr val="009CDE"/>
              </a:solidFill>
              <a:ln w="9525">
                <a:solidFill>
                  <a:srgbClr val="009CDE"/>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Month'!$C$28:$AF$28</c:f>
              <c:numCache>
                <c:formatCode>0.0</c:formatCode>
                <c:ptCount val="30"/>
                <c:pt idx="0">
                  <c:v>97.18162486920714</c:v>
                </c:pt>
                <c:pt idx="1">
                  <c:v>96.06619732407994</c:v>
                </c:pt>
                <c:pt idx="2">
                  <c:v>97.89201686386509</c:v>
                </c:pt>
                <c:pt idx="3">
                  <c:v>97.55343460142493</c:v>
                </c:pt>
                <c:pt idx="4">
                  <c:v>94.1089739293613</c:v>
                </c:pt>
                <c:pt idx="5">
                  <c:v>95.58848347790867</c:v>
                </c:pt>
                <c:pt idx="6">
                  <c:v>93.97356533377949</c:v>
                </c:pt>
                <c:pt idx="7">
                  <c:v>93.95216136416415</c:v>
                </c:pt>
                <c:pt idx="8">
                  <c:v>87.15440662740792</c:v>
                </c:pt>
                <c:pt idx="9">
                  <c:v>98.28746584927034</c:v>
                </c:pt>
                <c:pt idx="10">
                  <c:v>97.18162486920714</c:v>
                </c:pt>
                <c:pt idx="11">
                  <c:v>95.03674619953689</c:v>
                </c:pt>
                <c:pt idx="12">
                  <c:v>95.48483612131103</c:v>
                </c:pt>
                <c:pt idx="13">
                  <c:v>96.48146907043764</c:v>
                </c:pt>
                <c:pt idx="14">
                  <c:v>98.71172829178517</c:v>
                </c:pt>
                <c:pt idx="15">
                  <c:v>98.77476626050561</c:v>
                </c:pt>
                <c:pt idx="16">
                  <c:v>98.61287118539576</c:v>
                </c:pt>
                <c:pt idx="17">
                  <c:v>89.86808105535155</c:v>
                </c:pt>
                <c:pt idx="18">
                  <c:v>94.71084585305618</c:v>
                </c:pt>
                <c:pt idx="19">
                  <c:v>102.1092482422931</c:v>
                </c:pt>
                <c:pt idx="20">
                  <c:v>95.94487510766581</c:v>
                </c:pt>
                <c:pt idx="21">
                  <c:v>98.91833423472147</c:v>
                </c:pt>
                <c:pt idx="22">
                  <c:v>99.42703067071116</c:v>
                </c:pt>
                <c:pt idx="23">
                  <c:v>98.9570119802678</c:v>
                </c:pt>
                <c:pt idx="24">
                  <c:v>96.66565112893944</c:v>
                </c:pt>
                <c:pt idx="25">
                  <c:v>98.34655195590805</c:v>
                </c:pt>
              </c:numCache>
            </c:numRef>
          </c:val>
          <c:smooth val="0"/>
          <c:extLst xmlns:c16r2="http://schemas.microsoft.com/office/drawing/2015/06/chart">
            <c:ext xmlns:c16="http://schemas.microsoft.com/office/drawing/2014/chart" uri="{C3380CC4-5D6E-409C-BE32-E72D297353CC}">
              <c16:uniqueId val="{00000000-81D4-4484-9CA9-E39F458E5A80}"/>
            </c:ext>
          </c:extLst>
        </c:ser>
        <c:ser>
          <c:idx val="1"/>
          <c:order val="1"/>
          <c:tx>
            <c:v>ADR Index</c:v>
          </c:tx>
          <c:spPr>
            <a:ln w="38100">
              <a:solidFill>
                <a:srgbClr val="D22630"/>
              </a:solidFill>
              <a:prstDash val="solid"/>
            </a:ln>
          </c:spPr>
          <c:marker>
            <c:symbol val="diamond"/>
            <c:size val="8"/>
            <c:spPr>
              <a:solidFill>
                <a:srgbClr val="D22630"/>
              </a:solidFill>
              <a:ln w="9525">
                <a:solidFill>
                  <a:srgbClr val="D22630"/>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Month'!$C$40:$AF$40</c:f>
              <c:numCache>
                <c:formatCode>0.0</c:formatCode>
                <c:ptCount val="30"/>
                <c:pt idx="0">
                  <c:v>102.7243227066373</c:v>
                </c:pt>
                <c:pt idx="1">
                  <c:v>106.5579022077814</c:v>
                </c:pt>
                <c:pt idx="2">
                  <c:v>110.7923027057596</c:v>
                </c:pt>
                <c:pt idx="3">
                  <c:v>108.6592833315973</c:v>
                </c:pt>
                <c:pt idx="4">
                  <c:v>111.3590369647026</c:v>
                </c:pt>
                <c:pt idx="5">
                  <c:v>117.1997982382225</c:v>
                </c:pt>
                <c:pt idx="6">
                  <c:v>118.4076160826816</c:v>
                </c:pt>
                <c:pt idx="7">
                  <c:v>124.2607380046229</c:v>
                </c:pt>
                <c:pt idx="8">
                  <c:v>134.832135591516</c:v>
                </c:pt>
                <c:pt idx="9">
                  <c:v>119.8449287874121</c:v>
                </c:pt>
                <c:pt idx="10">
                  <c:v>121.6137840775797</c:v>
                </c:pt>
                <c:pt idx="11">
                  <c:v>119.3963286009522</c:v>
                </c:pt>
                <c:pt idx="12">
                  <c:v>117.0380780549304</c:v>
                </c:pt>
                <c:pt idx="13">
                  <c:v>122.8449742684617</c:v>
                </c:pt>
                <c:pt idx="14">
                  <c:v>119.487399738347</c:v>
                </c:pt>
                <c:pt idx="15">
                  <c:v>119.5899654684126</c:v>
                </c:pt>
                <c:pt idx="16">
                  <c:v>118.0537478481274</c:v>
                </c:pt>
                <c:pt idx="17">
                  <c:v>120.5688730671721</c:v>
                </c:pt>
                <c:pt idx="18">
                  <c:v>117.9229721625033</c:v>
                </c:pt>
                <c:pt idx="19">
                  <c:v>113.2282989559621</c:v>
                </c:pt>
                <c:pt idx="20">
                  <c:v>113.9572329094611</c:v>
                </c:pt>
                <c:pt idx="21">
                  <c:v>117.9212267551615</c:v>
                </c:pt>
                <c:pt idx="22">
                  <c:v>114.3366062292995</c:v>
                </c:pt>
                <c:pt idx="23">
                  <c:v>111.5278960273773</c:v>
                </c:pt>
                <c:pt idx="24">
                  <c:v>113.2563273450229</c:v>
                </c:pt>
                <c:pt idx="25">
                  <c:v>114.6116990476509</c:v>
                </c:pt>
              </c:numCache>
            </c:numRef>
          </c:val>
          <c:smooth val="0"/>
          <c:extLst xmlns:c16r2="http://schemas.microsoft.com/office/drawing/2015/06/chart">
            <c:ext xmlns:c16="http://schemas.microsoft.com/office/drawing/2014/chart" uri="{C3380CC4-5D6E-409C-BE32-E72D297353CC}">
              <c16:uniqueId val="{00000001-81D4-4484-9CA9-E39F458E5A80}"/>
            </c:ext>
          </c:extLst>
        </c:ser>
        <c:ser>
          <c:idx val="2"/>
          <c:order val="2"/>
          <c:tx>
            <c:v>RevPAR Index</c:v>
          </c:tx>
          <c:spPr>
            <a:ln w="38100">
              <a:solidFill>
                <a:srgbClr val="84BD00"/>
              </a:solidFill>
              <a:prstDash val="lgDash"/>
            </a:ln>
          </c:spPr>
          <c:marker>
            <c:symbol val="square"/>
            <c:size val="8"/>
            <c:spPr>
              <a:solidFill>
                <a:srgbClr val="84BD00"/>
              </a:solidFill>
              <a:ln w="9525">
                <a:solidFill>
                  <a:srgbClr val="84BD00"/>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Month'!$C$52:$AF$52</c:f>
              <c:numCache>
                <c:formatCode>0.0</c:formatCode>
                <c:ptCount val="30"/>
                <c:pt idx="0">
                  <c:v>99.829165942198</c:v>
                </c:pt>
                <c:pt idx="1">
                  <c:v>102.3661245993274</c:v>
                </c:pt>
                <c:pt idx="2">
                  <c:v>108.4568196485867</c:v>
                </c:pt>
                <c:pt idx="3">
                  <c:v>106.0008629032668</c:v>
                </c:pt>
                <c:pt idx="4">
                  <c:v>104.7988470650998</c:v>
                </c:pt>
                <c:pt idx="5">
                  <c:v>112.0295097750856</c:v>
                </c:pt>
                <c:pt idx="6">
                  <c:v>111.2718584596295</c:v>
                </c:pt>
                <c:pt idx="7">
                  <c:v>116.7456490824046</c:v>
                </c:pt>
                <c:pt idx="8">
                  <c:v>117.5121477178479</c:v>
                </c:pt>
                <c:pt idx="9">
                  <c:v>117.79254345401</c:v>
                </c:pt>
                <c:pt idx="10">
                  <c:v>118.1862514315211</c:v>
                </c:pt>
                <c:pt idx="11">
                  <c:v>113.4703857840521</c:v>
                </c:pt>
                <c:pt idx="12">
                  <c:v>111.7536170302824</c:v>
                </c:pt>
                <c:pt idx="13">
                  <c:v>118.5226358534129</c:v>
                </c:pt>
                <c:pt idx="14">
                  <c:v>117.9480773726363</c:v>
                </c:pt>
                <c:pt idx="15">
                  <c:v>118.124708862444</c:v>
                </c:pt>
                <c:pt idx="16">
                  <c:v>116.4161902950058</c:v>
                </c:pt>
                <c:pt idx="17">
                  <c:v>108.3529325755301</c:v>
                </c:pt>
                <c:pt idx="18">
                  <c:v>111.6858443901709</c:v>
                </c:pt>
                <c:pt idx="19">
                  <c:v>115.6165648614691</c:v>
                </c:pt>
                <c:pt idx="20">
                  <c:v>109.3361247911343</c:v>
                </c:pt>
                <c:pt idx="21">
                  <c:v>116.6457132153544</c:v>
                </c:pt>
                <c:pt idx="22">
                  <c:v>113.6814925434559</c:v>
                </c:pt>
                <c:pt idx="23">
                  <c:v>110.3646734331524</c:v>
                </c:pt>
                <c:pt idx="24">
                  <c:v>109.4799662727895</c:v>
                </c:pt>
                <c:pt idx="25">
                  <c:v>112.7166541514469</c:v>
                </c:pt>
              </c:numCache>
            </c:numRef>
          </c:val>
          <c:smooth val="0"/>
          <c:extLst xmlns:c16r2="http://schemas.microsoft.com/office/drawing/2015/06/chart">
            <c:ext xmlns:c16="http://schemas.microsoft.com/office/drawing/2014/chart" uri="{C3380CC4-5D6E-409C-BE32-E72D297353CC}">
              <c16:uniqueId val="{00000002-81D4-4484-9CA9-E39F458E5A80}"/>
            </c:ext>
          </c:extLst>
        </c:ser>
        <c:ser>
          <c:idx val="3"/>
          <c:order val="3"/>
          <c:tx>
            <c:v>100 %</c:v>
          </c:tx>
          <c:spPr>
            <a:ln w="25400">
              <a:solidFill>
                <a:srgbClr val="000000"/>
              </a:solidFill>
              <a:prstDash val="lgDash"/>
            </a:ln>
          </c:spPr>
          <c:marker>
            <c:symbol val="none"/>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Month'!$C$61:$AF$61</c:f>
              <c:numCache>
                <c:formatCode>General</c:formatCode>
                <c:ptCount val="30"/>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numCache>
            </c:numRef>
          </c:val>
          <c:smooth val="0"/>
          <c:extLst xmlns:c16r2="http://schemas.microsoft.com/office/drawing/2015/06/chart">
            <c:ext xmlns:c16="http://schemas.microsoft.com/office/drawing/2014/chart" uri="{C3380CC4-5D6E-409C-BE32-E72D297353CC}">
              <c16:uniqueId val="{00000003-81D4-4484-9CA9-E39F458E5A80}"/>
            </c:ext>
          </c:extLst>
        </c:ser>
        <c:dLbls>
          <c:showLegendKey val="0"/>
          <c:showVal val="0"/>
          <c:showCatName val="0"/>
          <c:showSerName val="0"/>
          <c:showPercent val="0"/>
          <c:showBubbleSize val="0"/>
        </c:dLbls>
        <c:marker val="1"/>
        <c:smooth val="0"/>
        <c:axId val="-503201360"/>
        <c:axId val="-503196816"/>
      </c:lineChart>
      <c:catAx>
        <c:axId val="-503201360"/>
        <c:scaling>
          <c:orientation val="minMax"/>
        </c:scaling>
        <c:delete val="0"/>
        <c:axPos val="b"/>
        <c:numFmt formatCode="General" sourceLinked="1"/>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03196816"/>
        <c:crosses val="autoZero"/>
        <c:auto val="1"/>
        <c:lblAlgn val="ctr"/>
        <c:lblOffset val="100"/>
        <c:noMultiLvlLbl val="1"/>
      </c:catAx>
      <c:valAx>
        <c:axId val="-503196816"/>
        <c:scaling>
          <c:orientation val="minMax"/>
          <c:max val="140.0"/>
          <c:min val="82.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03201360"/>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legendEntry>
        <c:idx val="3"/>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Occupancy (%) - Jul 05, 2020 to Sep 26,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Occ!$B$72:$M$72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Occ!$B$73:$M$73</c:f>
              <c:numCache>
                <c:formatCode>General</c:formatCode>
                <c:ptCount val="12"/>
                <c:pt idx="0">
                  <c:v>50.4983388704319</c:v>
                </c:pt>
                <c:pt idx="1">
                  <c:v>62.90143964562569</c:v>
                </c:pt>
                <c:pt idx="2">
                  <c:v>52.71317829457364</c:v>
                </c:pt>
                <c:pt idx="3">
                  <c:v>48.7264673311185</c:v>
                </c:pt>
                <c:pt idx="4">
                  <c:v>52.93466223698782</c:v>
                </c:pt>
                <c:pt idx="5">
                  <c:v>55.37098560354374</c:v>
                </c:pt>
                <c:pt idx="6">
                  <c:v>66.66666666666667</c:v>
                </c:pt>
                <c:pt idx="7">
                  <c:v>82.94573643410853</c:v>
                </c:pt>
                <c:pt idx="8">
                  <c:v>95.34883720930233</c:v>
                </c:pt>
                <c:pt idx="9">
                  <c:v>92.6910299003322</c:v>
                </c:pt>
                <c:pt idx="10">
                  <c:v>93.13399778516057</c:v>
                </c:pt>
                <c:pt idx="11">
                  <c:v>94.24141749723145</c:v>
                </c:pt>
              </c:numCache>
            </c:numRef>
          </c:val>
          <c:smooth val="0"/>
          <c:extLst xmlns:c16r2="http://schemas.microsoft.com/office/drawing/2015/06/chart">
            <c:ext xmlns:c16="http://schemas.microsoft.com/office/drawing/2014/chart" uri="{C3380CC4-5D6E-409C-BE32-E72D297353CC}">
              <c16:uniqueId val="{00000000-F2DC-45C9-BB96-F607F7CDB89D}"/>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Occ!$B$72:$M$72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Occ!$B$74:$M$74</c:f>
              <c:numCache>
                <c:formatCode>General</c:formatCode>
                <c:ptCount val="12"/>
                <c:pt idx="0">
                  <c:v>55.08474576271186</c:v>
                </c:pt>
                <c:pt idx="1">
                  <c:v>53.4907183212268</c:v>
                </c:pt>
                <c:pt idx="2">
                  <c:v>53.53107344632768</c:v>
                </c:pt>
                <c:pt idx="3">
                  <c:v>55.34705407586763</c:v>
                </c:pt>
                <c:pt idx="4">
                  <c:v>54.74172719935432</c:v>
                </c:pt>
                <c:pt idx="5">
                  <c:v>53.22841000807102</c:v>
                </c:pt>
                <c:pt idx="6">
                  <c:v>49.13236481033091</c:v>
                </c:pt>
                <c:pt idx="7">
                  <c:v>76.51331719128329</c:v>
                </c:pt>
                <c:pt idx="8">
                  <c:v>95.78288942695723</c:v>
                </c:pt>
                <c:pt idx="9">
                  <c:v>98.14366424535916</c:v>
                </c:pt>
                <c:pt idx="10">
                  <c:v>96.91283292978208</c:v>
                </c:pt>
                <c:pt idx="11">
                  <c:v>95.58111380145278</c:v>
                </c:pt>
              </c:numCache>
            </c:numRef>
          </c:val>
          <c:smooth val="0"/>
          <c:extLst xmlns:c16r2="http://schemas.microsoft.com/office/drawing/2015/06/chart">
            <c:ext xmlns:c16="http://schemas.microsoft.com/office/drawing/2014/chart" uri="{C3380CC4-5D6E-409C-BE32-E72D297353CC}">
              <c16:uniqueId val="{00000001-F2DC-45C9-BB96-F607F7CDB89D}"/>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Occ!$B$72:$M$72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Occ!$B$75:$M$75</c:f>
              <c:numCache>
                <c:formatCode>General</c:formatCode>
                <c:ptCount val="12"/>
                <c:pt idx="0">
                  <c:v>50.11096834481953</c:v>
                </c:pt>
                <c:pt idx="1">
                  <c:v>49.71381847914963</c:v>
                </c:pt>
                <c:pt idx="2">
                  <c:v>47.64630300198574</c:v>
                </c:pt>
                <c:pt idx="3">
                  <c:v>50.23945800724214</c:v>
                </c:pt>
                <c:pt idx="4">
                  <c:v>56.11493984347623</c:v>
                </c:pt>
                <c:pt idx="5">
                  <c:v>54.28104193435346</c:v>
                </c:pt>
                <c:pt idx="6">
                  <c:v>53.62691274383833</c:v>
                </c:pt>
                <c:pt idx="7">
                  <c:v>79.2664408363509</c:v>
                </c:pt>
                <c:pt idx="8">
                  <c:v>96.96297161546548</c:v>
                </c:pt>
                <c:pt idx="9">
                  <c:v>97.39516411634155</c:v>
                </c:pt>
                <c:pt idx="10">
                  <c:v>96.56582174979558</c:v>
                </c:pt>
                <c:pt idx="11">
                  <c:v>95.6897558696414</c:v>
                </c:pt>
              </c:numCache>
            </c:numRef>
          </c:val>
          <c:smooth val="0"/>
          <c:extLst xmlns:c16r2="http://schemas.microsoft.com/office/drawing/2015/06/chart">
            <c:ext xmlns:c16="http://schemas.microsoft.com/office/drawing/2014/chart" uri="{C3380CC4-5D6E-409C-BE32-E72D297353CC}">
              <c16:uniqueId val="{00000002-F2DC-45C9-BB96-F607F7CDB89D}"/>
            </c:ext>
          </c:extLst>
        </c:ser>
        <c:dLbls>
          <c:showLegendKey val="0"/>
          <c:showVal val="0"/>
          <c:showCatName val="0"/>
          <c:showSerName val="0"/>
          <c:showPercent val="0"/>
          <c:showBubbleSize val="0"/>
        </c:dLbls>
        <c:marker val="1"/>
        <c:smooth val="0"/>
        <c:axId val="-500035264"/>
        <c:axId val="-511889376"/>
      </c:lineChart>
      <c:catAx>
        <c:axId val="-500035264"/>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1889376"/>
        <c:crosses val="autoZero"/>
        <c:auto val="1"/>
        <c:lblAlgn val="ctr"/>
        <c:lblOffset val="100"/>
        <c:noMultiLvlLbl val="1"/>
      </c:catAx>
      <c:valAx>
        <c:axId val="-511889376"/>
        <c:scaling>
          <c:orientation val="minMax"/>
          <c:max val="103.0"/>
          <c:min val="43.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0003526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ADR - Jul 05, 2020 to Sep 26,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ADR!$B$72:$M$72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ADR!$B$73:$M$73</c:f>
              <c:numCache>
                <c:formatCode>General</c:formatCode>
                <c:ptCount val="12"/>
                <c:pt idx="0">
                  <c:v>105.2434210526316</c:v>
                </c:pt>
                <c:pt idx="1">
                  <c:v>107.637323943662</c:v>
                </c:pt>
                <c:pt idx="2">
                  <c:v>99.72058823529412</c:v>
                </c:pt>
                <c:pt idx="3">
                  <c:v>101.2386363636364</c:v>
                </c:pt>
                <c:pt idx="4">
                  <c:v>98.22384937238493</c:v>
                </c:pt>
                <c:pt idx="5">
                  <c:v>93.188</c:v>
                </c:pt>
                <c:pt idx="6">
                  <c:v>87.61627906976744</c:v>
                </c:pt>
                <c:pt idx="7">
                  <c:v>92.607650200267</c:v>
                </c:pt>
                <c:pt idx="8">
                  <c:v>109.6492450638792</c:v>
                </c:pt>
                <c:pt idx="9">
                  <c:v>127.599761051374</c:v>
                </c:pt>
                <c:pt idx="10">
                  <c:v>129.15338882283</c:v>
                </c:pt>
                <c:pt idx="11">
                  <c:v>127.9917743830787</c:v>
                </c:pt>
              </c:numCache>
            </c:numRef>
          </c:val>
          <c:smooth val="0"/>
          <c:extLst xmlns:c16r2="http://schemas.microsoft.com/office/drawing/2015/06/chart">
            <c:ext xmlns:c16="http://schemas.microsoft.com/office/drawing/2014/chart" uri="{C3380CC4-5D6E-409C-BE32-E72D297353CC}">
              <c16:uniqueId val="{00000000-C6B3-4CB5-BE78-60DD71EA68E3}"/>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ADR!$B$72:$M$72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ADR!$B$74:$M$74</c:f>
              <c:numCache>
                <c:formatCode>General</c:formatCode>
                <c:ptCount val="12"/>
                <c:pt idx="0">
                  <c:v>81.03896336996336</c:v>
                </c:pt>
                <c:pt idx="1">
                  <c:v>80.65059600150886</c:v>
                </c:pt>
                <c:pt idx="2">
                  <c:v>79.08457595175274</c:v>
                </c:pt>
                <c:pt idx="3">
                  <c:v>79.81007291286912</c:v>
                </c:pt>
                <c:pt idx="4">
                  <c:v>79.12469590858828</c:v>
                </c:pt>
                <c:pt idx="5">
                  <c:v>80.54536391205458</c:v>
                </c:pt>
                <c:pt idx="6">
                  <c:v>78.9729158110883</c:v>
                </c:pt>
                <c:pt idx="7">
                  <c:v>95.67146624472574</c:v>
                </c:pt>
                <c:pt idx="8">
                  <c:v>102.8630271750579</c:v>
                </c:pt>
                <c:pt idx="9">
                  <c:v>104.529181743421</c:v>
                </c:pt>
                <c:pt idx="10">
                  <c:v>108.2585384134916</c:v>
                </c:pt>
                <c:pt idx="11">
                  <c:v>112.1305784251636</c:v>
                </c:pt>
              </c:numCache>
            </c:numRef>
          </c:val>
          <c:smooth val="0"/>
          <c:extLst xmlns:c16r2="http://schemas.microsoft.com/office/drawing/2015/06/chart">
            <c:ext xmlns:c16="http://schemas.microsoft.com/office/drawing/2014/chart" uri="{C3380CC4-5D6E-409C-BE32-E72D297353CC}">
              <c16:uniqueId val="{00000001-C6B3-4CB5-BE78-60DD71EA68E3}"/>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ADR!$B$72:$M$72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ADR!$B$75:$M$75</c:f>
              <c:numCache>
                <c:formatCode>General</c:formatCode>
                <c:ptCount val="12"/>
                <c:pt idx="0">
                  <c:v>87.56060606060606</c:v>
                </c:pt>
                <c:pt idx="1">
                  <c:v>87.28406954887218</c:v>
                </c:pt>
                <c:pt idx="2">
                  <c:v>85.36185339544006</c:v>
                </c:pt>
                <c:pt idx="3">
                  <c:v>85.28202743548012</c:v>
                </c:pt>
                <c:pt idx="4">
                  <c:v>86.06452955870108</c:v>
                </c:pt>
                <c:pt idx="5">
                  <c:v>83.49020873681945</c:v>
                </c:pt>
                <c:pt idx="6">
                  <c:v>82.17294707035504</c:v>
                </c:pt>
                <c:pt idx="7">
                  <c:v>97.40259357500737</c:v>
                </c:pt>
                <c:pt idx="8">
                  <c:v>109.2941814239248</c:v>
                </c:pt>
                <c:pt idx="9">
                  <c:v>112.8120652434637</c:v>
                </c:pt>
                <c:pt idx="10">
                  <c:v>116.2241441877344</c:v>
                </c:pt>
                <c:pt idx="11">
                  <c:v>117.7318115234375</c:v>
                </c:pt>
              </c:numCache>
            </c:numRef>
          </c:val>
          <c:smooth val="0"/>
          <c:extLst xmlns:c16r2="http://schemas.microsoft.com/office/drawing/2015/06/chart">
            <c:ext xmlns:c16="http://schemas.microsoft.com/office/drawing/2014/chart" uri="{C3380CC4-5D6E-409C-BE32-E72D297353CC}">
              <c16:uniqueId val="{00000002-C6B3-4CB5-BE78-60DD71EA68E3}"/>
            </c:ext>
          </c:extLst>
        </c:ser>
        <c:dLbls>
          <c:showLegendKey val="0"/>
          <c:showVal val="0"/>
          <c:showCatName val="0"/>
          <c:showSerName val="0"/>
          <c:showPercent val="0"/>
          <c:showBubbleSize val="0"/>
        </c:dLbls>
        <c:marker val="1"/>
        <c:smooth val="0"/>
        <c:axId val="-591173440"/>
        <c:axId val="-520013952"/>
      </c:lineChart>
      <c:catAx>
        <c:axId val="-591173440"/>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20013952"/>
        <c:crosses val="autoZero"/>
        <c:auto val="1"/>
        <c:lblAlgn val="ctr"/>
        <c:lblOffset val="100"/>
        <c:noMultiLvlLbl val="1"/>
      </c:catAx>
      <c:valAx>
        <c:axId val="-520013952"/>
        <c:scaling>
          <c:orientation val="minMax"/>
          <c:max val="134.0"/>
          <c:min val="74.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91173440"/>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RevPAR - Jul 05, 2020 to Sep 26,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RevPAR!$B$72:$M$72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RevPAR!$B$73:$M$73</c:f>
              <c:numCache>
                <c:formatCode>General</c:formatCode>
                <c:ptCount val="12"/>
                <c:pt idx="0">
                  <c:v>53.14617940199336</c:v>
                </c:pt>
                <c:pt idx="1">
                  <c:v>67.70542635658914</c:v>
                </c:pt>
                <c:pt idx="2">
                  <c:v>52.56589147286822</c:v>
                </c:pt>
                <c:pt idx="3">
                  <c:v>49.33001107419712</c:v>
                </c:pt>
                <c:pt idx="4">
                  <c:v>51.99446290143965</c:v>
                </c:pt>
                <c:pt idx="5">
                  <c:v>51.59911406423034</c:v>
                </c:pt>
                <c:pt idx="6">
                  <c:v>58.4108527131783</c:v>
                </c:pt>
                <c:pt idx="7">
                  <c:v>76.81409745293466</c:v>
                </c:pt>
                <c:pt idx="8">
                  <c:v>104.5492801771872</c:v>
                </c:pt>
                <c:pt idx="9">
                  <c:v>118.2735326688815</c:v>
                </c:pt>
                <c:pt idx="10">
                  <c:v>120.2857142857143</c:v>
                </c:pt>
                <c:pt idx="11">
                  <c:v>120.6212624584718</c:v>
                </c:pt>
              </c:numCache>
            </c:numRef>
          </c:val>
          <c:smooth val="0"/>
          <c:extLst xmlns:c16r2="http://schemas.microsoft.com/office/drawing/2015/06/chart">
            <c:ext xmlns:c16="http://schemas.microsoft.com/office/drawing/2014/chart" uri="{C3380CC4-5D6E-409C-BE32-E72D297353CC}">
              <c16:uniqueId val="{00000000-774F-46D4-9169-07C1CD316564}"/>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RevPAR!$B$72:$M$72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RevPAR!$B$74:$M$74</c:f>
              <c:numCache>
                <c:formatCode>General</c:formatCode>
                <c:ptCount val="12"/>
                <c:pt idx="0">
                  <c:v>44.64010694108152</c:v>
                </c:pt>
                <c:pt idx="1">
                  <c:v>43.1405831315577</c:v>
                </c:pt>
                <c:pt idx="2">
                  <c:v>42.33482243744955</c:v>
                </c:pt>
                <c:pt idx="3">
                  <c:v>44.17252421307505</c:v>
                </c:pt>
                <c:pt idx="4">
                  <c:v>43.31422518159806</c:v>
                </c:pt>
                <c:pt idx="5">
                  <c:v>42.87301654560129</c:v>
                </c:pt>
                <c:pt idx="6">
                  <c:v>38.80126109765941</c:v>
                </c:pt>
                <c:pt idx="7">
                  <c:v>73.20141242937853</c:v>
                </c:pt>
                <c:pt idx="8">
                  <c:v>98.5251795803067</c:v>
                </c:pt>
                <c:pt idx="9">
                  <c:v>102.5887691686844</c:v>
                </c:pt>
                <c:pt idx="10">
                  <c:v>104.916416464891</c:v>
                </c:pt>
                <c:pt idx="11">
                  <c:v>107.1756557707829</c:v>
                </c:pt>
              </c:numCache>
            </c:numRef>
          </c:val>
          <c:smooth val="0"/>
          <c:extLst xmlns:c16r2="http://schemas.microsoft.com/office/drawing/2015/06/chart">
            <c:ext xmlns:c16="http://schemas.microsoft.com/office/drawing/2014/chart" uri="{C3380CC4-5D6E-409C-BE32-E72D297353CC}">
              <c16:uniqueId val="{00000001-774F-46D4-9169-07C1CD316564}"/>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RevPAR!$B$72:$M$72</c:f>
              <c:numCache>
                <c:formatCode>General</c:formatCode>
                <c:ptCount val="12"/>
                <c:pt idx="0">
                  <c:v>44023.0</c:v>
                </c:pt>
                <c:pt idx="1">
                  <c:v>44030.0</c:v>
                </c:pt>
                <c:pt idx="2">
                  <c:v>44037.0</c:v>
                </c:pt>
                <c:pt idx="3">
                  <c:v>44044.0</c:v>
                </c:pt>
                <c:pt idx="4">
                  <c:v>44051.0</c:v>
                </c:pt>
                <c:pt idx="5">
                  <c:v>44058.0</c:v>
                </c:pt>
                <c:pt idx="6">
                  <c:v>44065.0</c:v>
                </c:pt>
                <c:pt idx="7">
                  <c:v>44072.0</c:v>
                </c:pt>
                <c:pt idx="8">
                  <c:v>44079.0</c:v>
                </c:pt>
                <c:pt idx="9">
                  <c:v>44086.0</c:v>
                </c:pt>
                <c:pt idx="10">
                  <c:v>44093.0</c:v>
                </c:pt>
                <c:pt idx="11">
                  <c:v>44100.0</c:v>
                </c:pt>
              </c:numCache>
            </c:numRef>
          </c:cat>
          <c:val>
            <c:numRef>
              <c:f>RevPAR!$B$75:$M$75</c:f>
              <c:numCache>
                <c:formatCode>General</c:formatCode>
                <c:ptCount val="12"/>
                <c:pt idx="0">
                  <c:v>43.87746758556244</c:v>
                </c:pt>
                <c:pt idx="1">
                  <c:v>43.39224389674104</c:v>
                </c:pt>
                <c:pt idx="2">
                  <c:v>40.67176731690223</c:v>
                </c:pt>
                <c:pt idx="3">
                  <c:v>42.84522836117276</c:v>
                </c:pt>
                <c:pt idx="4">
                  <c:v>48.29505898843593</c:v>
                </c:pt>
                <c:pt idx="5">
                  <c:v>45.3193552155122</c:v>
                </c:pt>
                <c:pt idx="6">
                  <c:v>44.06681462445975</c:v>
                </c:pt>
                <c:pt idx="7">
                  <c:v>77.20756920920453</c:v>
                </c:pt>
                <c:pt idx="8">
                  <c:v>105.9748861114356</c:v>
                </c:pt>
                <c:pt idx="9">
                  <c:v>109.8734960869057</c:v>
                </c:pt>
                <c:pt idx="10">
                  <c:v>112.232799906553</c:v>
                </c:pt>
                <c:pt idx="11">
                  <c:v>112.6572830276837</c:v>
                </c:pt>
              </c:numCache>
            </c:numRef>
          </c:val>
          <c:smooth val="0"/>
          <c:extLst xmlns:c16r2="http://schemas.microsoft.com/office/drawing/2015/06/chart">
            <c:ext xmlns:c16="http://schemas.microsoft.com/office/drawing/2014/chart" uri="{C3380CC4-5D6E-409C-BE32-E72D297353CC}">
              <c16:uniqueId val="{00000002-774F-46D4-9169-07C1CD316564}"/>
            </c:ext>
          </c:extLst>
        </c:ser>
        <c:dLbls>
          <c:showLegendKey val="0"/>
          <c:showVal val="0"/>
          <c:showCatName val="0"/>
          <c:showSerName val="0"/>
          <c:showPercent val="0"/>
          <c:showBubbleSize val="0"/>
        </c:dLbls>
        <c:marker val="1"/>
        <c:smooth val="0"/>
        <c:axId val="-498341328"/>
        <c:axId val="-595768432"/>
      </c:lineChart>
      <c:catAx>
        <c:axId val="-498341328"/>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95768432"/>
        <c:crosses val="autoZero"/>
        <c:auto val="1"/>
        <c:lblAlgn val="ctr"/>
        <c:lblOffset val="100"/>
        <c:noMultiLvlLbl val="1"/>
      </c:catAx>
      <c:valAx>
        <c:axId val="-595768432"/>
        <c:scaling>
          <c:orientation val="minMax"/>
          <c:max val="126.0"/>
          <c:min val="34.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98341328"/>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0</xdr:colOff>
      <xdr:row>5</xdr:row>
      <xdr:rowOff>38100</xdr:rowOff>
    </xdr:to>
    <xdr:pic>
      <xdr:nvPicPr>
        <xdr:cNvPr id="2" name="Picture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0700" y="58102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13335</xdr:colOff>
      <xdr:row>4</xdr:row>
      <xdr:rowOff>100584</xdr:rowOff>
    </xdr:from>
    <xdr:ext cx="18923000" cy="46704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xdr:colOff>
      <xdr:row>4</xdr:row>
      <xdr:rowOff>35433</xdr:rowOff>
    </xdr:from>
    <xdr:ext cx="18923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xdr:colOff>
      <xdr:row>4</xdr:row>
      <xdr:rowOff>35433</xdr:rowOff>
    </xdr:from>
    <xdr:ext cx="18542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13335</xdr:colOff>
      <xdr:row>4</xdr:row>
      <xdr:rowOff>118110</xdr:rowOff>
    </xdr:from>
    <xdr:ext cx="18415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1905000</xdr:colOff>
      <xdr:row>1</xdr:row>
      <xdr:rowOff>838200</xdr:rowOff>
    </xdr:to>
    <xdr:pic>
      <xdr:nvPicPr>
        <xdr:cNvPr id="1054" name="Picture 1">
          <a:extLst>
            <a:ext uri="{FF2B5EF4-FFF2-40B4-BE49-F238E27FC236}">
              <a16:creationId xmlns:a16="http://schemas.microsoft.com/office/drawing/2014/main" xmlns="" id="{00000000-0008-0000-0F00-00001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0864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4" Type="http://schemas.openxmlformats.org/officeDocument/2006/relationships/drawing" Target="../drawings/drawing1.xml"/><Relationship Id="rId1" Type="http://schemas.openxmlformats.org/officeDocument/2006/relationships/hyperlink" Target="http://www.strglobal.com/" TargetMode="External"/><Relationship Id="rId2" Type="http://schemas.openxmlformats.org/officeDocument/2006/relationships/hyperlink" Target="http://www.st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hoteldataconference.com/" TargetMode="External"/><Relationship Id="rId4" Type="http://schemas.openxmlformats.org/officeDocument/2006/relationships/hyperlink" Target="http://www.str.com/data-insights/resources/FAQ" TargetMode="External"/><Relationship Id="rId5" Type="http://schemas.openxmlformats.org/officeDocument/2006/relationships/hyperlink" Target="https://str.com/contact" TargetMode="External"/><Relationship Id="rId6" Type="http://schemas.openxmlformats.org/officeDocument/2006/relationships/printerSettings" Target="../printerSettings/printerSettings8.bin"/><Relationship Id="rId7" Type="http://schemas.openxmlformats.org/officeDocument/2006/relationships/drawing" Target="../drawings/drawing6.xml"/><Relationship Id="rId1" Type="http://schemas.openxmlformats.org/officeDocument/2006/relationships/hyperlink" Target="http://www.str.com/data-insights/resources/glossary" TargetMode="External"/><Relationship Id="rId2" Type="http://schemas.openxmlformats.org/officeDocument/2006/relationships/hyperlink" Target="http://www.hotelnewsno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Z117"/>
  <sheetViews>
    <sheetView showGridLines="0" workbookViewId="0"/>
  </sheetViews>
  <sheetFormatPr baseColWidth="10" defaultColWidth="9.1640625" defaultRowHeight="13" x14ac:dyDescent="0.15"/>
  <cols>
    <col min="1" max="1" width="13.33203125" style="3" customWidth="1"/>
    <col min="2" max="2" width="57.5" style="3" customWidth="1"/>
    <col min="3" max="3" width="5.5" style="241" customWidth="1"/>
    <col min="4" max="4" width="1.83203125" style="3" customWidth="1"/>
    <col min="5" max="5" width="57.5" style="3" customWidth="1"/>
    <col min="6" max="6" width="5.5" style="241" customWidth="1"/>
    <col min="7" max="7" width="15.5" style="3" customWidth="1"/>
    <col min="8" max="8" width="4.1640625" style="3" customWidth="1"/>
    <col min="9" max="13" width="7.1640625" style="3" customWidth="1"/>
    <col min="14" max="14" width="1.5" style="3" customWidth="1"/>
    <col min="15" max="15" width="13.1640625" style="3" customWidth="1"/>
    <col min="16" max="16384" width="9.1640625" style="3"/>
  </cols>
  <sheetData>
    <row r="1" spans="1:26" ht="45.75" customHeight="1" x14ac:dyDescent="0.2">
      <c r="A1" s="230"/>
      <c r="B1" s="230"/>
      <c r="C1" s="244"/>
      <c r="D1" s="230"/>
      <c r="E1" s="230"/>
      <c r="F1" s="244"/>
      <c r="G1" s="230"/>
      <c r="H1" s="231"/>
      <c r="I1" s="137"/>
      <c r="J1" s="137"/>
      <c r="K1" s="137"/>
      <c r="L1" s="137"/>
      <c r="M1" s="137"/>
      <c r="N1" s="137"/>
      <c r="O1" s="137"/>
      <c r="P1" s="137"/>
      <c r="Q1" s="137"/>
      <c r="R1" s="137"/>
      <c r="S1" s="137"/>
      <c r="T1" s="137"/>
      <c r="U1" s="137"/>
      <c r="V1" s="137"/>
      <c r="W1" s="137"/>
      <c r="X1" s="137"/>
      <c r="Y1" s="137"/>
      <c r="Z1" s="137"/>
    </row>
    <row r="2" spans="1:26" ht="24.75" customHeight="1" x14ac:dyDescent="0.2">
      <c r="A2" s="230"/>
      <c r="B2" s="252" t="s">
        <v>81</v>
      </c>
      <c r="C2" s="245"/>
      <c r="D2" s="232"/>
      <c r="E2" s="232"/>
      <c r="F2" s="245"/>
      <c r="G2" s="230"/>
      <c r="H2" s="233"/>
      <c r="I2" s="137"/>
      <c r="J2" s="137"/>
      <c r="K2" s="137"/>
      <c r="L2" s="137"/>
      <c r="M2" s="137"/>
      <c r="N2" s="137"/>
      <c r="O2" s="137"/>
      <c r="P2" s="137"/>
      <c r="Q2" s="137"/>
      <c r="R2" s="137"/>
      <c r="S2" s="137"/>
      <c r="T2" s="137"/>
      <c r="U2" s="137"/>
      <c r="V2" s="137"/>
      <c r="W2" s="137"/>
      <c r="X2" s="137"/>
      <c r="Y2" s="137"/>
      <c r="Z2" s="137"/>
    </row>
    <row r="3" spans="1:26" ht="25.5" customHeight="1" x14ac:dyDescent="0.3">
      <c r="A3" s="230"/>
      <c r="B3" s="253" t="s">
        <v>80</v>
      </c>
      <c r="C3" s="246"/>
      <c r="D3" s="234"/>
      <c r="E3" s="234"/>
      <c r="F3" s="246"/>
      <c r="G3" s="230"/>
      <c r="H3" s="233"/>
      <c r="I3" s="137"/>
      <c r="J3" s="137"/>
      <c r="K3" s="137"/>
      <c r="L3" s="137"/>
      <c r="M3" s="137"/>
      <c r="N3" s="137"/>
      <c r="O3" s="137"/>
      <c r="P3" s="137"/>
      <c r="Q3" s="137"/>
      <c r="R3" s="137"/>
      <c r="S3" s="137"/>
      <c r="T3" s="137"/>
      <c r="U3" s="137"/>
      <c r="V3" s="137"/>
      <c r="W3" s="137"/>
      <c r="X3" s="137"/>
      <c r="Y3" s="137"/>
      <c r="Z3" s="137"/>
    </row>
    <row r="4" spans="1:26" ht="14.25" customHeight="1" x14ac:dyDescent="0.2">
      <c r="A4" s="230"/>
      <c r="B4" s="346" t="s">
        <v>82</v>
      </c>
      <c r="C4" s="346"/>
      <c r="D4" s="346"/>
      <c r="E4" s="346"/>
      <c r="F4" s="247"/>
      <c r="G4" s="230"/>
      <c r="H4" s="233"/>
      <c r="I4" s="137"/>
      <c r="J4" s="137"/>
      <c r="K4" s="137"/>
      <c r="L4" s="137"/>
      <c r="M4" s="137"/>
      <c r="N4" s="137"/>
      <c r="O4" s="137"/>
      <c r="P4" s="137"/>
      <c r="Q4" s="137"/>
      <c r="R4" s="137"/>
      <c r="S4" s="137"/>
      <c r="T4" s="137"/>
      <c r="U4" s="137"/>
      <c r="V4" s="137"/>
      <c r="W4" s="137"/>
      <c r="X4" s="137"/>
      <c r="Y4" s="137"/>
      <c r="Z4" s="137"/>
    </row>
    <row r="5" spans="1:26" ht="14.25" customHeight="1" x14ac:dyDescent="0.2">
      <c r="A5" s="230"/>
      <c r="B5" s="346" t="s">
        <v>83</v>
      </c>
      <c r="C5" s="346"/>
      <c r="D5" s="346"/>
      <c r="E5" s="346"/>
      <c r="F5" s="247"/>
      <c r="G5" s="230"/>
      <c r="H5" s="233"/>
      <c r="I5" s="137"/>
      <c r="J5" s="137"/>
      <c r="K5" s="137"/>
      <c r="L5" s="137"/>
      <c r="M5" s="137"/>
      <c r="N5" s="137"/>
      <c r="O5" s="137"/>
      <c r="P5" s="137"/>
      <c r="Q5" s="137"/>
      <c r="R5" s="137"/>
      <c r="S5" s="137"/>
      <c r="T5" s="137"/>
      <c r="U5" s="137"/>
      <c r="V5" s="137"/>
      <c r="W5" s="137"/>
      <c r="X5" s="137"/>
      <c r="Y5" s="137"/>
      <c r="Z5" s="137"/>
    </row>
    <row r="6" spans="1:26" ht="14.25" customHeight="1" x14ac:dyDescent="0.2">
      <c r="A6" s="230"/>
      <c r="B6" s="235"/>
      <c r="C6" s="248"/>
      <c r="D6" s="235"/>
      <c r="E6" s="235"/>
      <c r="F6" s="248"/>
      <c r="G6" s="230"/>
      <c r="H6" s="233"/>
      <c r="I6" s="137"/>
      <c r="J6" s="137"/>
      <c r="K6" s="137"/>
      <c r="L6" s="137"/>
      <c r="M6" s="137"/>
      <c r="N6" s="137"/>
      <c r="O6" s="137"/>
      <c r="P6" s="137"/>
      <c r="Q6" s="137"/>
      <c r="R6" s="137"/>
      <c r="S6" s="137"/>
      <c r="T6" s="137"/>
      <c r="U6" s="137"/>
      <c r="V6" s="137"/>
      <c r="W6" s="137"/>
      <c r="X6" s="137"/>
      <c r="Y6" s="137"/>
      <c r="Z6" s="137"/>
    </row>
    <row r="7" spans="1:26" ht="15.75" customHeight="1" x14ac:dyDescent="0.2">
      <c r="A7" s="230"/>
      <c r="B7" s="254" t="s">
        <v>59</v>
      </c>
      <c r="C7" s="245">
        <v>1</v>
      </c>
      <c r="D7" s="254"/>
      <c r="E7" s="254"/>
      <c r="F7" s="245"/>
      <c r="G7" s="230"/>
      <c r="H7" s="233"/>
      <c r="I7" s="137"/>
      <c r="J7" s="137"/>
      <c r="K7" s="137"/>
      <c r="L7" s="137"/>
      <c r="M7" s="137"/>
      <c r="N7" s="137"/>
      <c r="O7" s="137"/>
      <c r="P7" s="137"/>
      <c r="Q7" s="137"/>
      <c r="R7" s="137"/>
      <c r="S7" s="137"/>
      <c r="T7" s="137"/>
      <c r="U7" s="137"/>
      <c r="V7" s="137"/>
      <c r="W7" s="137"/>
      <c r="X7" s="137"/>
      <c r="Y7" s="137"/>
      <c r="Z7" s="137"/>
    </row>
    <row r="8" spans="1:26" ht="15.75" customHeight="1" x14ac:dyDescent="0.2">
      <c r="A8" s="230"/>
      <c r="B8" s="254" t="str">
        <f>HYPERLINK("#'Glance'!A1", "Weekly Performance at a Glance")</f>
        <v>Weekly Performance at a Glance</v>
      </c>
      <c r="C8" s="245" t="str">
        <f>HYPERLINK("#'Glance'!A1", "2")</f>
        <v>2</v>
      </c>
      <c r="D8" s="254"/>
      <c r="E8" s="254"/>
      <c r="F8" s="245"/>
      <c r="G8" s="230"/>
      <c r="H8" s="233"/>
      <c r="I8" s="137"/>
      <c r="J8" s="137"/>
      <c r="K8" s="137"/>
      <c r="L8" s="137"/>
      <c r="M8" s="137"/>
      <c r="N8" s="137"/>
      <c r="O8" s="137"/>
      <c r="P8" s="137"/>
      <c r="Q8" s="137"/>
      <c r="R8" s="137"/>
      <c r="S8" s="137"/>
      <c r="T8" s="137"/>
      <c r="U8" s="137"/>
      <c r="V8" s="137"/>
      <c r="W8" s="137"/>
      <c r="X8" s="137"/>
      <c r="Y8" s="137"/>
      <c r="Z8" s="137"/>
    </row>
    <row r="9" spans="1:26" ht="15.75" customHeight="1" x14ac:dyDescent="0.15">
      <c r="A9" s="230"/>
      <c r="B9" s="254" t="str">
        <f>HYPERLINK("#'Daily by Month'!A1", "Daily Data for the Month")</f>
        <v>Daily Data for the Month</v>
      </c>
      <c r="C9" s="245" t="str">
        <f>HYPERLINK("#'Daily by Month'!A1", "3")</f>
        <v>3</v>
      </c>
      <c r="D9" s="254"/>
      <c r="E9" s="254"/>
      <c r="F9" s="245"/>
      <c r="G9" s="230"/>
      <c r="H9" s="230"/>
      <c r="I9" s="137"/>
      <c r="J9" s="137"/>
      <c r="K9" s="137"/>
      <c r="L9" s="137"/>
      <c r="M9" s="137"/>
      <c r="N9" s="137"/>
      <c r="O9" s="137"/>
      <c r="P9" s="137"/>
      <c r="Q9" s="137"/>
      <c r="R9" s="137"/>
      <c r="S9" s="137"/>
      <c r="T9" s="137"/>
      <c r="U9" s="137"/>
      <c r="V9" s="137"/>
      <c r="W9" s="137"/>
      <c r="X9" s="137"/>
      <c r="Y9" s="137"/>
      <c r="Z9" s="137"/>
    </row>
    <row r="10" spans="1:26" ht="15.75" customHeight="1" x14ac:dyDescent="0.15">
      <c r="A10" s="230"/>
      <c r="B10" s="254" t="str">
        <f>HYPERLINK("#'Occ'!A1", "Occupancy Perspectives")</f>
        <v>Occupancy Perspectives</v>
      </c>
      <c r="C10" s="245" t="str">
        <f>HYPERLINK("#'Occ'!A1", "4")</f>
        <v>4</v>
      </c>
      <c r="D10" s="254"/>
      <c r="E10" s="254"/>
      <c r="F10" s="245"/>
      <c r="G10" s="230"/>
      <c r="H10" s="230"/>
      <c r="I10" s="137"/>
      <c r="J10" s="137"/>
      <c r="K10" s="137"/>
      <c r="L10" s="137"/>
      <c r="M10" s="137"/>
      <c r="N10" s="137"/>
      <c r="O10" s="137"/>
      <c r="P10" s="137"/>
      <c r="Q10" s="137"/>
      <c r="R10" s="137"/>
      <c r="S10" s="137"/>
      <c r="T10" s="137"/>
      <c r="U10" s="137"/>
      <c r="V10" s="137"/>
      <c r="W10" s="137"/>
      <c r="X10" s="137"/>
      <c r="Y10" s="137"/>
      <c r="Z10" s="137"/>
    </row>
    <row r="11" spans="1:26" ht="15.75" customHeight="1" x14ac:dyDescent="0.3">
      <c r="A11" s="230"/>
      <c r="B11" s="254" t="str">
        <f>HYPERLINK("#'ADR'!A1", "ADR Perspectives")</f>
        <v>ADR Perspectives</v>
      </c>
      <c r="C11" s="245" t="str">
        <f>HYPERLINK("#'ADR'!A1", "5")</f>
        <v>5</v>
      </c>
      <c r="D11" s="254"/>
      <c r="E11" s="254"/>
      <c r="F11" s="245"/>
      <c r="G11" s="236"/>
      <c r="H11" s="236"/>
      <c r="I11" s="137"/>
      <c r="J11" s="137"/>
      <c r="K11" s="137"/>
      <c r="L11" s="137"/>
      <c r="M11" s="137"/>
      <c r="N11" s="137"/>
      <c r="O11" s="137"/>
      <c r="P11" s="137"/>
      <c r="Q11" s="137"/>
      <c r="R11" s="137"/>
      <c r="S11" s="137"/>
      <c r="T11" s="137"/>
      <c r="U11" s="137"/>
      <c r="V11" s="137"/>
      <c r="W11" s="137"/>
      <c r="X11" s="137"/>
      <c r="Y11" s="137"/>
      <c r="Z11" s="137"/>
    </row>
    <row r="12" spans="1:26" ht="15.75" customHeight="1" x14ac:dyDescent="0.3">
      <c r="A12" s="230"/>
      <c r="B12" s="254" t="str">
        <f>HYPERLINK("#'RevPAR'!A1", "RevPAR Perspectives")</f>
        <v>RevPAR Perspectives</v>
      </c>
      <c r="C12" s="245" t="str">
        <f>HYPERLINK("#'RevPAR'!A1", "6")</f>
        <v>6</v>
      </c>
      <c r="D12" s="254"/>
      <c r="E12" s="254"/>
      <c r="F12" s="245"/>
      <c r="G12" s="236"/>
      <c r="H12" s="236"/>
      <c r="I12" s="137"/>
      <c r="J12" s="137"/>
      <c r="K12" s="137"/>
      <c r="L12" s="137"/>
      <c r="M12" s="137"/>
      <c r="N12" s="137"/>
      <c r="O12" s="137"/>
      <c r="P12" s="137"/>
      <c r="Q12" s="137"/>
      <c r="R12" s="137"/>
      <c r="S12" s="137"/>
      <c r="T12" s="137"/>
      <c r="U12" s="137"/>
      <c r="V12" s="137"/>
      <c r="W12" s="137"/>
      <c r="X12" s="137"/>
      <c r="Y12" s="137"/>
      <c r="Z12" s="137"/>
    </row>
    <row r="13" spans="1:26" ht="15.75" customHeight="1" x14ac:dyDescent="0.15">
      <c r="A13" s="230"/>
      <c r="B13" s="254" t="str">
        <f>HYPERLINK("#'Response'!A1", "Response Report")</f>
        <v>Response Report</v>
      </c>
      <c r="C13" s="245" t="str">
        <f>HYPERLINK("#'Response'!A1", "7")</f>
        <v>7</v>
      </c>
      <c r="D13" s="254"/>
      <c r="E13" s="254"/>
      <c r="F13" s="245"/>
      <c r="G13" s="230"/>
      <c r="H13" s="230"/>
      <c r="I13" s="137"/>
      <c r="J13" s="137"/>
      <c r="K13" s="137"/>
      <c r="L13" s="137"/>
      <c r="M13" s="137"/>
      <c r="N13" s="137"/>
      <c r="O13" s="137"/>
      <c r="P13" s="137"/>
      <c r="Q13" s="137"/>
      <c r="R13" s="137"/>
      <c r="S13" s="137"/>
      <c r="T13" s="137"/>
      <c r="U13" s="137"/>
      <c r="V13" s="137"/>
      <c r="W13" s="137"/>
      <c r="X13" s="137"/>
      <c r="Y13" s="137"/>
      <c r="Z13" s="137"/>
    </row>
    <row r="14" spans="1:26" ht="15.75" customHeight="1" x14ac:dyDescent="0.15">
      <c r="A14" s="230"/>
      <c r="B14" s="254" t="str">
        <f>HYPERLINK("#'Help'!A1", "Help")</f>
        <v>Help</v>
      </c>
      <c r="C14" s="245" t="str">
        <f>HYPERLINK("#'Help'!A1", "8")</f>
        <v>8</v>
      </c>
      <c r="D14" s="254"/>
      <c r="E14" s="254"/>
      <c r="F14" s="245"/>
      <c r="G14" s="230"/>
      <c r="H14" s="237"/>
      <c r="I14" s="137"/>
      <c r="J14" s="137"/>
      <c r="K14" s="137"/>
      <c r="L14" s="137"/>
      <c r="M14" s="137"/>
      <c r="N14" s="137"/>
      <c r="O14" s="137"/>
      <c r="P14" s="137"/>
      <c r="Q14" s="137"/>
      <c r="R14" s="137"/>
      <c r="S14" s="137"/>
      <c r="T14" s="137"/>
      <c r="U14" s="137"/>
      <c r="V14" s="137"/>
      <c r="W14" s="137"/>
      <c r="X14" s="137"/>
      <c r="Y14" s="137"/>
      <c r="Z14" s="137"/>
    </row>
    <row r="15" spans="1:26" ht="15.75" customHeight="1" x14ac:dyDescent="0.15">
      <c r="A15" s="230"/>
      <c r="B15" s="254"/>
      <c r="C15" s="245"/>
      <c r="D15" s="254"/>
      <c r="E15" s="254"/>
      <c r="F15" s="245"/>
      <c r="G15" s="230"/>
      <c r="H15" s="238"/>
      <c r="I15" s="137"/>
      <c r="J15" s="137"/>
      <c r="K15" s="137"/>
      <c r="L15" s="137"/>
      <c r="M15" s="137"/>
      <c r="N15" s="137"/>
      <c r="O15" s="137"/>
      <c r="P15" s="137"/>
      <c r="Q15" s="137"/>
      <c r="R15" s="137"/>
      <c r="S15" s="137"/>
      <c r="T15" s="137"/>
      <c r="U15" s="137"/>
      <c r="V15" s="137"/>
      <c r="W15" s="137"/>
      <c r="X15" s="137"/>
      <c r="Y15" s="137"/>
      <c r="Z15" s="137"/>
    </row>
    <row r="16" spans="1:26" ht="15.75" customHeight="1" x14ac:dyDescent="0.15">
      <c r="A16" s="230"/>
      <c r="B16" s="254"/>
      <c r="C16" s="245"/>
      <c r="D16" s="254"/>
      <c r="E16" s="254"/>
      <c r="F16" s="245"/>
      <c r="G16" s="230"/>
      <c r="H16" s="238"/>
      <c r="I16" s="137"/>
      <c r="J16" s="137"/>
      <c r="K16" s="137"/>
      <c r="L16" s="137"/>
      <c r="M16" s="137"/>
      <c r="N16" s="137"/>
      <c r="O16" s="137"/>
      <c r="P16" s="137"/>
      <c r="Q16" s="137"/>
      <c r="R16" s="137"/>
      <c r="S16" s="137"/>
      <c r="T16" s="137"/>
      <c r="U16" s="137"/>
      <c r="V16" s="137"/>
      <c r="W16" s="137"/>
      <c r="X16" s="137"/>
      <c r="Y16" s="137"/>
      <c r="Z16" s="137"/>
    </row>
    <row r="17" spans="1:26" ht="15.75" customHeight="1" x14ac:dyDescent="0.15">
      <c r="A17" s="230"/>
      <c r="B17" s="254"/>
      <c r="C17" s="245"/>
      <c r="D17" s="254"/>
      <c r="E17" s="254"/>
      <c r="F17" s="245"/>
      <c r="G17" s="230"/>
      <c r="H17" s="238"/>
      <c r="I17" s="137"/>
      <c r="J17" s="137"/>
      <c r="K17" s="137"/>
      <c r="L17" s="137"/>
      <c r="M17" s="137"/>
      <c r="N17" s="137"/>
      <c r="O17" s="137"/>
      <c r="P17" s="137"/>
      <c r="Q17" s="137"/>
      <c r="R17" s="137"/>
      <c r="S17" s="137"/>
      <c r="T17" s="137"/>
      <c r="U17" s="137"/>
      <c r="V17" s="137"/>
      <c r="W17" s="137"/>
      <c r="X17" s="137"/>
      <c r="Y17" s="137"/>
      <c r="Z17" s="137"/>
    </row>
    <row r="18" spans="1:26" ht="15.75" customHeight="1" x14ac:dyDescent="0.15">
      <c r="A18" s="230"/>
      <c r="B18" s="254"/>
      <c r="C18" s="245"/>
      <c r="D18" s="254"/>
      <c r="E18" s="254"/>
      <c r="F18" s="245"/>
      <c r="G18" s="230"/>
      <c r="H18" s="238"/>
      <c r="I18" s="137"/>
      <c r="J18" s="137"/>
      <c r="K18" s="137"/>
      <c r="L18" s="137"/>
      <c r="M18" s="137"/>
      <c r="N18" s="137"/>
      <c r="O18" s="137"/>
      <c r="P18" s="137"/>
      <c r="Q18" s="137"/>
      <c r="R18" s="137"/>
      <c r="S18" s="137"/>
      <c r="T18" s="137"/>
      <c r="U18" s="137"/>
      <c r="V18" s="137"/>
      <c r="W18" s="137"/>
      <c r="X18" s="137"/>
      <c r="Y18" s="137"/>
      <c r="Z18" s="137"/>
    </row>
    <row r="19" spans="1:26" ht="15.75" customHeight="1" x14ac:dyDescent="0.15">
      <c r="A19" s="230"/>
      <c r="B19" s="254"/>
      <c r="C19" s="245"/>
      <c r="D19" s="254"/>
      <c r="E19" s="254"/>
      <c r="F19" s="245"/>
      <c r="G19" s="230"/>
      <c r="H19" s="238"/>
      <c r="I19" s="137"/>
      <c r="J19" s="137"/>
      <c r="K19" s="137"/>
      <c r="L19" s="137"/>
      <c r="M19" s="137"/>
      <c r="N19" s="137"/>
      <c r="O19" s="137"/>
      <c r="P19" s="137"/>
      <c r="Q19" s="137"/>
      <c r="R19" s="137"/>
      <c r="S19" s="137"/>
      <c r="T19" s="137"/>
      <c r="U19" s="137"/>
      <c r="V19" s="137"/>
      <c r="W19" s="137"/>
      <c r="X19" s="137"/>
      <c r="Y19" s="137"/>
      <c r="Z19" s="137"/>
    </row>
    <row r="20" spans="1:26" ht="15.75" customHeight="1" x14ac:dyDescent="0.15">
      <c r="A20" s="230"/>
      <c r="B20" s="254"/>
      <c r="C20" s="245"/>
      <c r="D20" s="254"/>
      <c r="E20" s="254"/>
      <c r="F20" s="245"/>
      <c r="G20" s="230"/>
      <c r="H20" s="238"/>
      <c r="I20" s="137"/>
      <c r="J20" s="137"/>
      <c r="K20" s="137"/>
      <c r="L20" s="137"/>
      <c r="M20" s="137"/>
      <c r="N20" s="137"/>
      <c r="O20" s="137"/>
      <c r="P20" s="137"/>
      <c r="Q20" s="137"/>
      <c r="R20" s="137"/>
      <c r="S20" s="137"/>
      <c r="T20" s="137"/>
      <c r="U20" s="137"/>
      <c r="V20" s="137"/>
      <c r="W20" s="137"/>
      <c r="X20" s="137"/>
      <c r="Y20" s="137"/>
      <c r="Z20" s="137"/>
    </row>
    <row r="21" spans="1:26" ht="15.75" customHeight="1" x14ac:dyDescent="0.15">
      <c r="A21" s="230"/>
      <c r="B21" s="254"/>
      <c r="C21" s="245"/>
      <c r="D21" s="254"/>
      <c r="E21" s="254"/>
      <c r="F21" s="245"/>
      <c r="G21" s="230"/>
      <c r="H21" s="238"/>
      <c r="I21" s="137"/>
      <c r="J21" s="137"/>
      <c r="K21" s="137"/>
      <c r="L21" s="137"/>
      <c r="M21" s="137"/>
      <c r="N21" s="137"/>
      <c r="O21" s="137"/>
      <c r="P21" s="137"/>
      <c r="Q21" s="137"/>
      <c r="R21" s="137"/>
      <c r="S21" s="137"/>
      <c r="T21" s="137"/>
      <c r="U21" s="137"/>
      <c r="V21" s="137"/>
      <c r="W21" s="137"/>
      <c r="X21" s="137"/>
      <c r="Y21" s="137"/>
      <c r="Z21" s="137"/>
    </row>
    <row r="22" spans="1:26" ht="15.75" customHeight="1" x14ac:dyDescent="0.15">
      <c r="A22" s="239"/>
      <c r="B22" s="254"/>
      <c r="C22" s="245"/>
      <c r="D22" s="254"/>
      <c r="E22" s="254"/>
      <c r="F22" s="245"/>
      <c r="G22" s="230"/>
      <c r="H22" s="238"/>
      <c r="I22" s="137"/>
      <c r="J22" s="137"/>
      <c r="K22" s="137"/>
      <c r="L22" s="137"/>
      <c r="M22" s="137"/>
      <c r="N22" s="137"/>
      <c r="O22" s="137"/>
      <c r="P22" s="137"/>
      <c r="Q22" s="137"/>
      <c r="R22" s="137"/>
      <c r="S22" s="137"/>
      <c r="T22" s="137"/>
      <c r="U22" s="137"/>
      <c r="V22" s="137"/>
      <c r="W22" s="137"/>
      <c r="X22" s="137"/>
      <c r="Y22" s="137"/>
      <c r="Z22" s="137"/>
    </row>
    <row r="23" spans="1:26" ht="15.75" customHeight="1" x14ac:dyDescent="0.15">
      <c r="A23" s="239"/>
      <c r="B23" s="254"/>
      <c r="C23" s="245"/>
      <c r="D23" s="254"/>
      <c r="E23" s="254"/>
      <c r="F23" s="245"/>
      <c r="G23" s="230"/>
      <c r="H23" s="238"/>
      <c r="I23" s="137"/>
      <c r="J23" s="137"/>
      <c r="K23" s="137"/>
      <c r="L23" s="137"/>
      <c r="M23" s="137"/>
      <c r="N23" s="137"/>
      <c r="O23" s="137"/>
      <c r="P23" s="137"/>
      <c r="Q23" s="137"/>
      <c r="R23" s="137"/>
      <c r="S23" s="137"/>
      <c r="T23" s="137"/>
      <c r="U23" s="137"/>
      <c r="V23" s="137"/>
      <c r="W23" s="137"/>
      <c r="X23" s="137"/>
      <c r="Y23" s="137"/>
      <c r="Z23" s="137"/>
    </row>
    <row r="24" spans="1:26" ht="15.75" customHeight="1" x14ac:dyDescent="0.15">
      <c r="A24" s="240"/>
      <c r="B24" s="254"/>
      <c r="C24" s="245"/>
      <c r="D24" s="254"/>
      <c r="E24" s="254"/>
      <c r="F24" s="245"/>
      <c r="G24" s="230"/>
      <c r="H24" s="238"/>
      <c r="I24" s="137"/>
      <c r="J24" s="137"/>
      <c r="K24" s="137"/>
      <c r="L24" s="137"/>
      <c r="M24" s="137"/>
      <c r="N24" s="137"/>
      <c r="O24" s="137"/>
      <c r="P24" s="137"/>
      <c r="Q24" s="137"/>
      <c r="R24" s="137"/>
      <c r="S24" s="137"/>
      <c r="T24" s="137"/>
      <c r="U24" s="137"/>
      <c r="V24" s="137"/>
      <c r="W24" s="137"/>
      <c r="X24" s="137"/>
      <c r="Y24" s="137"/>
      <c r="Z24" s="137"/>
    </row>
    <row r="25" spans="1:26" ht="15.75" customHeight="1" x14ac:dyDescent="0.15">
      <c r="A25" s="240"/>
      <c r="B25" s="254"/>
      <c r="C25" s="245"/>
      <c r="D25" s="254"/>
      <c r="E25" s="254"/>
      <c r="F25" s="245"/>
      <c r="G25" s="230"/>
      <c r="H25" s="238"/>
      <c r="I25" s="137"/>
      <c r="J25" s="137"/>
      <c r="K25" s="137"/>
      <c r="L25" s="137"/>
      <c r="M25" s="137"/>
      <c r="N25" s="137"/>
      <c r="O25" s="137"/>
      <c r="P25" s="137"/>
      <c r="Q25" s="137"/>
      <c r="R25" s="137"/>
      <c r="S25" s="137"/>
      <c r="T25" s="137"/>
      <c r="U25" s="137"/>
      <c r="V25" s="137"/>
      <c r="W25" s="137"/>
      <c r="X25" s="137"/>
      <c r="Y25" s="137"/>
      <c r="Z25" s="137"/>
    </row>
    <row r="26" spans="1:26" ht="15.75" customHeight="1" x14ac:dyDescent="0.15">
      <c r="A26" s="240"/>
      <c r="B26" s="254"/>
      <c r="C26" s="245"/>
      <c r="D26" s="254"/>
      <c r="E26" s="254"/>
      <c r="F26" s="245"/>
      <c r="G26" s="230"/>
      <c r="H26" s="238"/>
      <c r="I26" s="137"/>
      <c r="J26" s="137"/>
      <c r="K26" s="137"/>
      <c r="L26" s="137"/>
      <c r="M26" s="137"/>
      <c r="N26" s="137"/>
      <c r="O26" s="137"/>
      <c r="P26" s="137"/>
      <c r="Q26" s="137"/>
      <c r="R26" s="137"/>
      <c r="S26" s="137"/>
      <c r="T26" s="137"/>
      <c r="U26" s="137"/>
      <c r="V26" s="137"/>
      <c r="W26" s="137"/>
      <c r="X26" s="137"/>
      <c r="Y26" s="137"/>
      <c r="Z26" s="137"/>
    </row>
    <row r="27" spans="1:26" ht="15.75" customHeight="1" x14ac:dyDescent="0.15">
      <c r="A27" s="240"/>
      <c r="B27" s="254"/>
      <c r="C27" s="245"/>
      <c r="D27" s="254"/>
      <c r="E27" s="254"/>
      <c r="F27" s="245"/>
      <c r="G27" s="230"/>
      <c r="H27" s="238"/>
      <c r="I27" s="137"/>
      <c r="J27" s="137"/>
      <c r="K27" s="137"/>
      <c r="L27" s="137"/>
      <c r="M27" s="137"/>
      <c r="N27" s="137"/>
      <c r="O27" s="137"/>
      <c r="P27" s="137"/>
      <c r="Q27" s="137"/>
      <c r="R27" s="137"/>
      <c r="S27" s="137"/>
      <c r="T27" s="137"/>
      <c r="U27" s="137"/>
      <c r="V27" s="137"/>
      <c r="W27" s="137"/>
      <c r="X27" s="137"/>
      <c r="Y27" s="137"/>
      <c r="Z27" s="137"/>
    </row>
    <row r="28" spans="1:26" ht="15.75" customHeight="1" x14ac:dyDescent="0.15">
      <c r="A28" s="240"/>
      <c r="B28" s="254"/>
      <c r="C28" s="245"/>
      <c r="D28" s="254"/>
      <c r="E28" s="254"/>
      <c r="F28" s="245"/>
      <c r="G28" s="230"/>
      <c r="H28" s="238"/>
      <c r="I28" s="137"/>
      <c r="J28" s="137"/>
      <c r="K28" s="137"/>
      <c r="L28" s="137"/>
      <c r="M28" s="137"/>
      <c r="N28" s="137"/>
      <c r="O28" s="137"/>
      <c r="P28" s="137"/>
      <c r="Q28" s="137"/>
      <c r="R28" s="137"/>
      <c r="S28" s="137"/>
      <c r="T28" s="137"/>
      <c r="U28" s="137"/>
      <c r="V28" s="137"/>
      <c r="W28" s="137"/>
      <c r="X28" s="137"/>
      <c r="Y28" s="137"/>
      <c r="Z28" s="137"/>
    </row>
    <row r="29" spans="1:26" ht="15.75" customHeight="1" x14ac:dyDescent="0.15">
      <c r="A29" s="240"/>
      <c r="B29" s="254"/>
      <c r="C29" s="245"/>
      <c r="D29" s="254"/>
      <c r="E29" s="254"/>
      <c r="F29" s="245"/>
      <c r="G29" s="230"/>
      <c r="H29" s="238"/>
      <c r="I29" s="137"/>
      <c r="J29" s="137"/>
      <c r="K29" s="137"/>
      <c r="L29" s="137"/>
      <c r="M29" s="137"/>
      <c r="N29" s="137"/>
      <c r="O29" s="137"/>
      <c r="P29" s="137"/>
      <c r="Q29" s="137"/>
      <c r="R29" s="137"/>
      <c r="S29" s="137"/>
      <c r="T29" s="137"/>
      <c r="U29" s="137"/>
      <c r="V29" s="137"/>
      <c r="W29" s="137"/>
      <c r="X29" s="137"/>
      <c r="Y29" s="137"/>
      <c r="Z29" s="137"/>
    </row>
    <row r="30" spans="1:26" ht="15.75" customHeight="1" x14ac:dyDescent="0.15">
      <c r="A30" s="240"/>
      <c r="B30" s="254"/>
      <c r="C30" s="245"/>
      <c r="D30" s="254"/>
      <c r="E30" s="254"/>
      <c r="F30" s="245"/>
      <c r="G30" s="230"/>
      <c r="H30" s="238"/>
      <c r="I30" s="137"/>
      <c r="J30" s="137"/>
      <c r="K30" s="137"/>
      <c r="L30" s="137"/>
      <c r="M30" s="137"/>
      <c r="N30" s="137"/>
      <c r="O30" s="137"/>
      <c r="P30" s="137"/>
      <c r="Q30" s="137"/>
      <c r="R30" s="137"/>
      <c r="S30" s="137"/>
      <c r="T30" s="137"/>
      <c r="U30" s="137"/>
      <c r="V30" s="137"/>
      <c r="W30" s="137"/>
      <c r="X30" s="137"/>
      <c r="Y30" s="137"/>
      <c r="Z30" s="137"/>
    </row>
    <row r="31" spans="1:26" ht="15.75" customHeight="1" x14ac:dyDescent="0.15">
      <c r="A31" s="240"/>
      <c r="B31" s="254"/>
      <c r="C31" s="245"/>
      <c r="D31" s="254"/>
      <c r="E31" s="254"/>
      <c r="F31" s="245"/>
      <c r="G31" s="230"/>
      <c r="H31" s="238"/>
      <c r="I31" s="137"/>
      <c r="J31" s="137"/>
      <c r="K31" s="137"/>
      <c r="L31" s="137"/>
      <c r="M31" s="137"/>
      <c r="N31" s="137"/>
      <c r="O31" s="137"/>
      <c r="P31" s="137"/>
      <c r="Q31" s="137"/>
      <c r="R31" s="137"/>
      <c r="S31" s="137"/>
      <c r="T31" s="137"/>
      <c r="U31" s="137"/>
      <c r="V31" s="137"/>
      <c r="W31" s="137"/>
      <c r="X31" s="137"/>
      <c r="Y31" s="137"/>
      <c r="Z31" s="137"/>
    </row>
    <row r="32" spans="1:26" ht="15.75" customHeight="1" x14ac:dyDescent="0.15">
      <c r="A32" s="240"/>
      <c r="B32" s="254"/>
      <c r="C32" s="245"/>
      <c r="D32" s="254"/>
      <c r="E32" s="254"/>
      <c r="F32" s="245"/>
      <c r="G32" s="230"/>
      <c r="H32" s="238"/>
      <c r="I32" s="137"/>
      <c r="J32" s="137"/>
      <c r="K32" s="137"/>
      <c r="L32" s="137"/>
      <c r="M32" s="137"/>
      <c r="N32" s="137"/>
      <c r="O32" s="137"/>
      <c r="P32" s="137"/>
      <c r="Q32" s="137"/>
      <c r="R32" s="137"/>
      <c r="S32" s="137"/>
      <c r="T32" s="137"/>
      <c r="U32" s="137"/>
      <c r="V32" s="137"/>
      <c r="W32" s="137"/>
      <c r="X32" s="137"/>
      <c r="Y32" s="137"/>
      <c r="Z32" s="137"/>
    </row>
    <row r="33" spans="1:26" ht="15.75" customHeight="1" x14ac:dyDescent="0.15">
      <c r="A33" s="240"/>
      <c r="B33" s="254"/>
      <c r="C33" s="245"/>
      <c r="D33" s="254"/>
      <c r="E33" s="254"/>
      <c r="F33" s="245"/>
      <c r="G33" s="230"/>
      <c r="H33" s="238"/>
      <c r="I33" s="137"/>
      <c r="J33" s="137"/>
      <c r="K33" s="137"/>
      <c r="L33" s="137"/>
      <c r="M33" s="137"/>
      <c r="N33" s="137"/>
      <c r="O33" s="137"/>
      <c r="P33" s="137"/>
      <c r="Q33" s="137"/>
      <c r="R33" s="137"/>
      <c r="S33" s="137"/>
      <c r="T33" s="137"/>
      <c r="U33" s="137"/>
      <c r="V33" s="137"/>
      <c r="W33" s="137"/>
      <c r="X33" s="137"/>
      <c r="Y33" s="137"/>
      <c r="Z33" s="137"/>
    </row>
    <row r="34" spans="1:26" ht="15.75" customHeight="1" x14ac:dyDescent="0.15">
      <c r="A34" s="230"/>
      <c r="B34" s="254"/>
      <c r="C34" s="245"/>
      <c r="D34" s="254"/>
      <c r="E34" s="254"/>
      <c r="F34" s="245"/>
      <c r="G34" s="230"/>
      <c r="H34" s="238"/>
      <c r="I34" s="137"/>
      <c r="J34" s="137"/>
      <c r="K34" s="137"/>
      <c r="L34" s="137"/>
      <c r="M34" s="137"/>
      <c r="N34" s="137"/>
      <c r="O34" s="137"/>
      <c r="P34" s="137"/>
      <c r="Q34" s="137"/>
      <c r="R34" s="137"/>
      <c r="S34" s="137"/>
      <c r="T34" s="137"/>
      <c r="U34" s="137"/>
      <c r="V34" s="137"/>
      <c r="W34" s="137"/>
      <c r="X34" s="137"/>
      <c r="Y34" s="137"/>
      <c r="Z34" s="137"/>
    </row>
    <row r="35" spans="1:26" ht="15.75" customHeight="1" x14ac:dyDescent="0.15">
      <c r="A35" s="230"/>
      <c r="B35" s="254"/>
      <c r="C35" s="245"/>
      <c r="D35" s="254"/>
      <c r="E35" s="254"/>
      <c r="F35" s="245"/>
      <c r="G35" s="230"/>
      <c r="H35" s="238"/>
      <c r="I35" s="137"/>
      <c r="J35" s="137"/>
      <c r="K35" s="137"/>
      <c r="L35" s="137"/>
      <c r="M35" s="137"/>
      <c r="N35" s="137"/>
      <c r="O35" s="137"/>
      <c r="P35" s="137"/>
      <c r="Q35" s="137"/>
      <c r="R35" s="137"/>
      <c r="S35" s="137"/>
      <c r="T35" s="137"/>
      <c r="U35" s="137"/>
      <c r="V35" s="137"/>
      <c r="W35" s="137"/>
      <c r="X35" s="137"/>
      <c r="Y35" s="137"/>
      <c r="Z35" s="137"/>
    </row>
    <row r="36" spans="1:26" ht="15.75" customHeight="1" x14ac:dyDescent="0.15">
      <c r="A36" s="230"/>
      <c r="B36" s="254"/>
      <c r="C36" s="245"/>
      <c r="D36" s="254"/>
      <c r="E36" s="254"/>
      <c r="F36" s="245"/>
      <c r="G36" s="230"/>
      <c r="H36" s="238"/>
      <c r="I36" s="137"/>
      <c r="J36" s="137"/>
      <c r="K36" s="137"/>
      <c r="L36" s="137"/>
      <c r="M36" s="137"/>
      <c r="N36" s="137"/>
      <c r="O36" s="137"/>
      <c r="P36" s="137"/>
      <c r="Q36" s="137"/>
      <c r="R36" s="137"/>
      <c r="S36" s="137"/>
      <c r="T36" s="137"/>
      <c r="U36" s="137"/>
      <c r="V36" s="137"/>
      <c r="W36" s="137"/>
      <c r="X36" s="137"/>
      <c r="Y36" s="137"/>
      <c r="Z36" s="137"/>
    </row>
    <row r="37" spans="1:26" ht="15.75" customHeight="1" x14ac:dyDescent="0.15">
      <c r="A37" s="230"/>
      <c r="B37" s="254"/>
      <c r="C37" s="245"/>
      <c r="D37" s="254"/>
      <c r="E37" s="254"/>
      <c r="F37" s="245"/>
      <c r="G37" s="230"/>
      <c r="H37" s="238"/>
      <c r="I37" s="137"/>
      <c r="J37" s="137"/>
      <c r="K37" s="137"/>
      <c r="L37" s="137"/>
      <c r="M37" s="137"/>
      <c r="N37" s="137"/>
      <c r="O37" s="137"/>
      <c r="P37" s="137"/>
      <c r="Q37" s="137"/>
      <c r="R37" s="137"/>
      <c r="S37" s="137"/>
      <c r="T37" s="137"/>
      <c r="U37" s="137"/>
      <c r="V37" s="137"/>
      <c r="W37" s="137"/>
      <c r="X37" s="137"/>
      <c r="Y37" s="137"/>
      <c r="Z37" s="137"/>
    </row>
    <row r="38" spans="1:26" ht="15.75" customHeight="1" x14ac:dyDescent="0.15">
      <c r="A38" s="230"/>
      <c r="B38" s="254"/>
      <c r="C38" s="245"/>
      <c r="D38" s="254"/>
      <c r="E38" s="254"/>
      <c r="F38" s="245"/>
      <c r="G38" s="230"/>
      <c r="H38" s="238"/>
      <c r="I38" s="137"/>
      <c r="J38" s="137"/>
      <c r="K38" s="137"/>
      <c r="L38" s="137"/>
      <c r="M38" s="137"/>
      <c r="N38" s="137"/>
      <c r="O38" s="137"/>
      <c r="P38" s="137"/>
      <c r="Q38" s="137"/>
      <c r="R38" s="137"/>
      <c r="S38" s="137"/>
      <c r="T38" s="137"/>
      <c r="U38" s="137"/>
      <c r="V38" s="137"/>
      <c r="W38" s="137"/>
      <c r="X38" s="137"/>
      <c r="Y38" s="137"/>
      <c r="Z38" s="137"/>
    </row>
    <row r="39" spans="1:26" ht="15.75" customHeight="1" x14ac:dyDescent="0.15">
      <c r="A39" s="230"/>
      <c r="B39" s="254"/>
      <c r="C39" s="245"/>
      <c r="D39" s="254"/>
      <c r="E39" s="254"/>
      <c r="F39" s="245"/>
      <c r="G39" s="230"/>
      <c r="H39" s="238"/>
      <c r="I39" s="137"/>
      <c r="J39" s="137"/>
      <c r="K39" s="137"/>
      <c r="L39" s="137"/>
      <c r="M39" s="137"/>
      <c r="N39" s="137"/>
      <c r="O39" s="137"/>
      <c r="P39" s="137"/>
      <c r="Q39" s="137"/>
      <c r="R39" s="137"/>
      <c r="S39" s="137"/>
      <c r="T39" s="137"/>
      <c r="U39" s="137"/>
      <c r="V39" s="137"/>
      <c r="W39" s="137"/>
      <c r="X39" s="137"/>
      <c r="Y39" s="137"/>
      <c r="Z39" s="137"/>
    </row>
    <row r="40" spans="1:26" ht="15.75" customHeight="1" x14ac:dyDescent="0.15">
      <c r="A40" s="230"/>
      <c r="B40" s="254"/>
      <c r="C40" s="245"/>
      <c r="D40" s="254"/>
      <c r="E40" s="254"/>
      <c r="F40" s="245"/>
      <c r="G40" s="230"/>
      <c r="H40" s="238"/>
      <c r="I40" s="137"/>
      <c r="J40" s="137"/>
      <c r="K40" s="137"/>
      <c r="L40" s="137"/>
      <c r="M40" s="137"/>
      <c r="N40" s="137"/>
      <c r="O40" s="137"/>
      <c r="P40" s="137"/>
      <c r="Q40" s="137"/>
      <c r="R40" s="137"/>
      <c r="S40" s="137"/>
      <c r="T40" s="137"/>
      <c r="U40" s="137"/>
      <c r="V40" s="137"/>
      <c r="W40" s="137"/>
      <c r="X40" s="137"/>
      <c r="Y40" s="137"/>
      <c r="Z40" s="137"/>
    </row>
    <row r="41" spans="1:26" s="300" customFormat="1" ht="15.75" customHeight="1" x14ac:dyDescent="0.15">
      <c r="A41" s="297"/>
      <c r="B41" s="254"/>
      <c r="C41" s="254"/>
      <c r="D41" s="254"/>
      <c r="E41" s="254"/>
      <c r="F41" s="255"/>
      <c r="G41" s="297"/>
      <c r="H41" s="298"/>
      <c r="I41" s="299"/>
      <c r="J41" s="299"/>
      <c r="K41" s="299"/>
      <c r="L41" s="299"/>
      <c r="M41" s="299"/>
      <c r="N41" s="299"/>
      <c r="O41" s="299"/>
      <c r="P41" s="299"/>
      <c r="Q41" s="299"/>
      <c r="R41" s="299"/>
      <c r="S41" s="299"/>
      <c r="T41" s="299"/>
      <c r="U41" s="299"/>
      <c r="V41" s="299"/>
      <c r="W41" s="299"/>
      <c r="X41" s="299"/>
      <c r="Y41" s="299"/>
      <c r="Z41" s="299"/>
    </row>
    <row r="42" spans="1:26" s="306" customFormat="1" ht="10.5" customHeight="1" x14ac:dyDescent="0.15">
      <c r="A42" s="301"/>
      <c r="B42" s="302" t="s">
        <v>65</v>
      </c>
      <c r="C42" s="248"/>
      <c r="D42" s="303"/>
      <c r="E42" s="302" t="s">
        <v>66</v>
      </c>
      <c r="F42" s="304"/>
      <c r="G42" s="301"/>
      <c r="H42" s="301"/>
      <c r="I42" s="305"/>
      <c r="J42" s="305"/>
      <c r="K42" s="305"/>
      <c r="L42" s="305"/>
      <c r="M42" s="305"/>
      <c r="N42" s="305"/>
      <c r="O42" s="305"/>
      <c r="P42" s="305"/>
      <c r="Q42" s="305"/>
      <c r="R42" s="305"/>
      <c r="S42" s="305"/>
      <c r="T42" s="305"/>
      <c r="U42" s="305"/>
      <c r="V42" s="305"/>
      <c r="W42" s="305"/>
      <c r="X42" s="305"/>
      <c r="Y42" s="305"/>
      <c r="Z42" s="305"/>
    </row>
    <row r="43" spans="1:26" s="306" customFormat="1" ht="10.5" customHeight="1" x14ac:dyDescent="0.15">
      <c r="A43" s="301"/>
      <c r="B43" s="302" t="s">
        <v>71</v>
      </c>
      <c r="C43" s="248"/>
      <c r="D43" s="303"/>
      <c r="E43" s="302" t="s">
        <v>67</v>
      </c>
      <c r="F43" s="304"/>
      <c r="G43" s="301"/>
      <c r="H43" s="301"/>
      <c r="I43" s="305"/>
      <c r="J43" s="305"/>
      <c r="K43" s="305"/>
      <c r="L43" s="305"/>
      <c r="M43" s="305"/>
      <c r="N43" s="305"/>
      <c r="O43" s="305"/>
      <c r="P43" s="305"/>
      <c r="Q43" s="305"/>
      <c r="R43" s="305"/>
      <c r="S43" s="305"/>
      <c r="T43" s="305"/>
      <c r="U43" s="305"/>
      <c r="V43" s="305"/>
      <c r="W43" s="305"/>
      <c r="X43" s="305"/>
      <c r="Y43" s="305"/>
      <c r="Z43" s="305"/>
    </row>
    <row r="44" spans="1:26" s="306" customFormat="1" ht="10.5" customHeight="1" x14ac:dyDescent="0.15">
      <c r="A44" s="301"/>
      <c r="B44" s="302" t="s">
        <v>60</v>
      </c>
      <c r="C44" s="248"/>
      <c r="D44" s="303"/>
      <c r="E44" s="302" t="s">
        <v>72</v>
      </c>
      <c r="F44" s="304"/>
      <c r="G44" s="301"/>
      <c r="H44" s="301"/>
      <c r="I44" s="305"/>
      <c r="J44" s="305"/>
      <c r="K44" s="305"/>
      <c r="L44" s="305"/>
      <c r="M44" s="305"/>
      <c r="N44" s="305"/>
      <c r="O44" s="305"/>
      <c r="P44" s="305"/>
      <c r="Q44" s="305"/>
      <c r="R44" s="305"/>
      <c r="S44" s="305"/>
      <c r="T44" s="305"/>
      <c r="U44" s="305"/>
      <c r="V44" s="305"/>
      <c r="W44" s="305"/>
      <c r="X44" s="305"/>
      <c r="Y44" s="305"/>
      <c r="Z44" s="305"/>
    </row>
    <row r="45" spans="1:26" s="306" customFormat="1" ht="15.75" customHeight="1" x14ac:dyDescent="0.15">
      <c r="A45" s="301"/>
      <c r="B45" s="302"/>
      <c r="C45" s="248"/>
      <c r="D45" s="303"/>
      <c r="E45" s="302"/>
      <c r="F45" s="304"/>
      <c r="G45" s="301"/>
      <c r="H45" s="301"/>
      <c r="I45" s="305"/>
      <c r="J45" s="305"/>
      <c r="K45" s="305"/>
      <c r="L45" s="305"/>
      <c r="M45" s="305"/>
      <c r="N45" s="305"/>
      <c r="O45" s="305"/>
      <c r="P45" s="305"/>
      <c r="Q45" s="305"/>
      <c r="R45" s="305"/>
      <c r="S45" s="305"/>
      <c r="T45" s="305"/>
      <c r="U45" s="305"/>
      <c r="V45" s="305"/>
      <c r="W45" s="305"/>
      <c r="X45" s="305"/>
      <c r="Y45" s="305"/>
      <c r="Z45" s="305"/>
    </row>
    <row r="46" spans="1:26" s="310" customFormat="1" ht="23" customHeight="1" x14ac:dyDescent="0.15">
      <c r="A46" s="307"/>
      <c r="B46" s="347" t="s">
        <v>73</v>
      </c>
      <c r="C46" s="347"/>
      <c r="D46" s="347"/>
      <c r="E46" s="347"/>
      <c r="F46" s="347"/>
      <c r="G46" s="311"/>
      <c r="H46" s="311"/>
      <c r="I46" s="309"/>
      <c r="J46" s="309"/>
      <c r="K46" s="309"/>
      <c r="L46" s="309"/>
      <c r="M46" s="309"/>
      <c r="N46" s="309"/>
      <c r="O46" s="309"/>
      <c r="P46" s="309"/>
      <c r="Q46" s="309"/>
      <c r="R46" s="309"/>
      <c r="S46" s="309"/>
      <c r="T46" s="309"/>
      <c r="U46" s="309"/>
      <c r="V46" s="309"/>
      <c r="W46" s="309"/>
      <c r="X46" s="309"/>
      <c r="Y46" s="309"/>
      <c r="Z46" s="309"/>
    </row>
    <row r="47" spans="1:26" s="310" customFormat="1" ht="23" customHeight="1" x14ac:dyDescent="0.15">
      <c r="A47" s="307"/>
      <c r="B47" s="347"/>
      <c r="C47" s="347"/>
      <c r="D47" s="347"/>
      <c r="E47" s="347"/>
      <c r="F47" s="347"/>
      <c r="G47" s="311"/>
      <c r="H47" s="311"/>
      <c r="I47" s="309"/>
      <c r="J47" s="309"/>
      <c r="K47" s="309"/>
      <c r="L47" s="309"/>
      <c r="M47" s="309"/>
      <c r="N47" s="309"/>
      <c r="O47" s="309"/>
      <c r="P47" s="309"/>
      <c r="Q47" s="309"/>
      <c r="R47" s="309"/>
      <c r="S47" s="309"/>
      <c r="T47" s="309"/>
      <c r="U47" s="309"/>
      <c r="V47" s="309"/>
      <c r="W47" s="309"/>
      <c r="X47" s="309"/>
      <c r="Y47" s="309"/>
      <c r="Z47" s="309"/>
    </row>
    <row r="48" spans="1:26" s="310" customFormat="1" ht="15.75" customHeight="1" x14ac:dyDescent="0.15">
      <c r="A48" s="307"/>
      <c r="B48" s="312"/>
      <c r="C48" s="312"/>
      <c r="D48" s="312"/>
      <c r="E48" s="312"/>
      <c r="F48" s="308"/>
      <c r="G48" s="307"/>
      <c r="H48" s="307"/>
      <c r="I48" s="309"/>
      <c r="J48" s="309"/>
      <c r="K48" s="309"/>
      <c r="L48" s="309"/>
      <c r="M48" s="309"/>
      <c r="N48" s="309"/>
      <c r="O48" s="309"/>
      <c r="P48" s="309"/>
      <c r="Q48" s="309"/>
      <c r="R48" s="309"/>
      <c r="S48" s="309"/>
      <c r="T48" s="309"/>
      <c r="U48" s="309"/>
      <c r="V48" s="309"/>
      <c r="W48" s="309"/>
      <c r="X48" s="309"/>
      <c r="Y48" s="309"/>
      <c r="Z48" s="309"/>
    </row>
    <row r="49" spans="1:26" ht="15.75" customHeight="1" x14ac:dyDescent="0.15">
      <c r="A49" s="229"/>
      <c r="B49" s="229"/>
      <c r="C49" s="250"/>
      <c r="D49" s="229"/>
      <c r="E49" s="229"/>
      <c r="F49" s="250"/>
      <c r="G49" s="229"/>
      <c r="H49" s="229"/>
      <c r="I49" s="229"/>
      <c r="J49" s="229"/>
      <c r="K49" s="229"/>
      <c r="L49" s="229"/>
      <c r="M49" s="229"/>
      <c r="N49" s="229"/>
      <c r="O49" s="229"/>
      <c r="P49" s="137"/>
      <c r="Q49" s="137"/>
      <c r="R49" s="137"/>
      <c r="S49" s="137"/>
      <c r="T49" s="137"/>
      <c r="U49" s="137"/>
      <c r="V49" s="137"/>
      <c r="W49" s="137"/>
      <c r="X49" s="137"/>
      <c r="Y49" s="137"/>
      <c r="Z49" s="137"/>
    </row>
    <row r="50" spans="1:26" ht="15.75" customHeight="1" x14ac:dyDescent="0.15">
      <c r="A50" s="229"/>
      <c r="B50" s="229"/>
      <c r="C50" s="250"/>
      <c r="D50" s="229"/>
      <c r="E50" s="229"/>
      <c r="F50" s="250"/>
      <c r="G50" s="229"/>
      <c r="H50" s="229"/>
      <c r="I50" s="229"/>
      <c r="J50" s="229"/>
      <c r="K50" s="229"/>
      <c r="L50" s="229"/>
      <c r="M50" s="229"/>
      <c r="N50" s="229"/>
      <c r="O50" s="229"/>
      <c r="P50" s="137"/>
      <c r="Q50" s="137"/>
      <c r="R50" s="137"/>
      <c r="S50" s="137"/>
      <c r="T50" s="137"/>
      <c r="U50" s="137"/>
      <c r="V50" s="137"/>
      <c r="W50" s="137"/>
      <c r="X50" s="137"/>
      <c r="Y50" s="137"/>
      <c r="Z50" s="137"/>
    </row>
    <row r="51" spans="1:26" ht="15.75" customHeight="1" x14ac:dyDescent="0.15">
      <c r="A51" s="137"/>
      <c r="B51" s="137"/>
      <c r="C51" s="250"/>
      <c r="D51" s="229"/>
      <c r="E51" s="229"/>
      <c r="F51" s="250"/>
      <c r="G51" s="137"/>
      <c r="H51" s="137"/>
      <c r="I51" s="137"/>
      <c r="J51" s="137"/>
      <c r="K51" s="137"/>
      <c r="L51" s="137"/>
      <c r="M51" s="137"/>
      <c r="N51" s="137"/>
      <c r="O51" s="137"/>
      <c r="P51" s="137"/>
      <c r="Q51" s="137"/>
      <c r="R51" s="137"/>
      <c r="S51" s="137"/>
      <c r="T51" s="137"/>
      <c r="U51" s="137"/>
      <c r="V51" s="137"/>
      <c r="W51" s="137"/>
      <c r="X51" s="137"/>
      <c r="Y51" s="137"/>
      <c r="Z51" s="137"/>
    </row>
    <row r="52" spans="1:26" ht="15.75" customHeight="1" x14ac:dyDescent="0.15">
      <c r="A52" s="137"/>
      <c r="B52" s="137"/>
      <c r="C52" s="250"/>
      <c r="D52" s="229"/>
      <c r="E52" s="229"/>
      <c r="F52" s="250"/>
      <c r="G52" s="137"/>
      <c r="H52" s="137"/>
      <c r="I52" s="137"/>
      <c r="J52" s="137"/>
      <c r="K52" s="137"/>
      <c r="L52" s="137"/>
      <c r="M52" s="137"/>
      <c r="N52" s="137"/>
      <c r="O52" s="137"/>
      <c r="P52" s="137"/>
      <c r="Q52" s="137"/>
      <c r="R52" s="137"/>
      <c r="S52" s="137"/>
      <c r="T52" s="137"/>
      <c r="U52" s="137"/>
      <c r="V52" s="137"/>
      <c r="W52" s="137"/>
      <c r="X52" s="137"/>
      <c r="Y52" s="137"/>
      <c r="Z52" s="137"/>
    </row>
    <row r="53" spans="1:26" ht="15.75" customHeight="1" x14ac:dyDescent="0.15">
      <c r="A53" s="137"/>
      <c r="B53" s="137"/>
      <c r="C53" s="250"/>
      <c r="D53" s="229"/>
      <c r="E53" s="229"/>
      <c r="F53" s="250"/>
      <c r="G53" s="137"/>
      <c r="H53" s="137"/>
      <c r="I53" s="137"/>
      <c r="J53" s="137"/>
      <c r="K53" s="137"/>
      <c r="L53" s="137"/>
      <c r="M53" s="137"/>
      <c r="N53" s="137"/>
      <c r="O53" s="137"/>
      <c r="P53" s="137"/>
      <c r="Q53" s="137"/>
      <c r="R53" s="137"/>
      <c r="S53" s="137"/>
      <c r="T53" s="137"/>
      <c r="U53" s="137"/>
      <c r="V53" s="137"/>
      <c r="W53" s="137"/>
      <c r="X53" s="137"/>
      <c r="Y53" s="137"/>
      <c r="Z53" s="137"/>
    </row>
    <row r="54" spans="1:26" ht="15.75" customHeight="1" x14ac:dyDescent="0.15">
      <c r="A54" s="137"/>
      <c r="B54" s="137"/>
      <c r="C54" s="249"/>
      <c r="D54" s="137"/>
      <c r="E54" s="137"/>
      <c r="F54" s="249"/>
      <c r="G54" s="137"/>
      <c r="H54" s="137"/>
      <c r="I54" s="137"/>
      <c r="J54" s="137"/>
      <c r="K54" s="137"/>
      <c r="L54" s="137"/>
      <c r="M54" s="137"/>
      <c r="N54" s="137"/>
      <c r="O54" s="137"/>
      <c r="P54" s="137"/>
      <c r="Q54" s="137"/>
      <c r="R54" s="137"/>
      <c r="S54" s="137"/>
      <c r="T54" s="137"/>
      <c r="U54" s="137"/>
      <c r="V54" s="137"/>
      <c r="W54" s="137"/>
      <c r="X54" s="137"/>
      <c r="Y54" s="137"/>
      <c r="Z54" s="137"/>
    </row>
    <row r="55" spans="1:26" ht="15.75" customHeight="1" x14ac:dyDescent="0.15">
      <c r="A55" s="137"/>
      <c r="B55" s="137"/>
      <c r="C55" s="249"/>
      <c r="D55" s="137"/>
      <c r="E55" s="137"/>
      <c r="F55" s="249"/>
      <c r="G55" s="137"/>
      <c r="H55" s="137"/>
      <c r="I55" s="137"/>
      <c r="J55" s="137"/>
      <c r="K55" s="137"/>
      <c r="L55" s="137"/>
      <c r="M55" s="137"/>
      <c r="N55" s="137"/>
      <c r="O55" s="137"/>
      <c r="P55" s="137"/>
      <c r="Q55" s="137"/>
      <c r="R55" s="137"/>
      <c r="S55" s="137"/>
      <c r="T55" s="137"/>
      <c r="U55" s="137"/>
      <c r="V55" s="137"/>
      <c r="W55" s="137"/>
      <c r="X55" s="137"/>
      <c r="Y55" s="137"/>
      <c r="Z55" s="137"/>
    </row>
    <row r="56" spans="1:26" ht="15.75" customHeight="1" x14ac:dyDescent="0.15">
      <c r="A56" s="137"/>
      <c r="B56" s="137"/>
      <c r="C56" s="249"/>
      <c r="D56" s="137"/>
      <c r="E56" s="137"/>
      <c r="F56" s="249"/>
      <c r="G56" s="137"/>
      <c r="H56" s="137"/>
      <c r="I56" s="137"/>
      <c r="J56" s="137"/>
      <c r="K56" s="137"/>
      <c r="L56" s="137"/>
      <c r="M56" s="137"/>
      <c r="N56" s="137"/>
      <c r="O56" s="137"/>
      <c r="P56" s="137"/>
      <c r="Q56" s="137"/>
      <c r="R56" s="137"/>
      <c r="S56" s="137"/>
      <c r="T56" s="137"/>
      <c r="U56" s="137"/>
      <c r="V56" s="137"/>
      <c r="W56" s="137"/>
      <c r="X56" s="137"/>
      <c r="Y56" s="137"/>
      <c r="Z56" s="137"/>
    </row>
    <row r="57" spans="1:26" ht="15.75" customHeight="1" x14ac:dyDescent="0.15">
      <c r="A57" s="137"/>
      <c r="B57" s="137"/>
      <c r="C57" s="249"/>
      <c r="D57" s="137"/>
      <c r="E57" s="137"/>
      <c r="F57" s="249"/>
      <c r="G57" s="137"/>
      <c r="H57" s="137"/>
      <c r="I57" s="137"/>
      <c r="J57" s="137"/>
      <c r="K57" s="137"/>
      <c r="L57" s="137"/>
      <c r="M57" s="137"/>
      <c r="N57" s="137"/>
      <c r="O57" s="137"/>
      <c r="P57" s="137"/>
      <c r="Q57" s="137"/>
      <c r="R57" s="137"/>
      <c r="S57" s="137"/>
      <c r="T57" s="137"/>
      <c r="U57" s="137"/>
      <c r="V57" s="137"/>
      <c r="W57" s="137"/>
      <c r="X57" s="137"/>
      <c r="Y57" s="137"/>
      <c r="Z57" s="137"/>
    </row>
    <row r="58" spans="1:26" ht="15.75" customHeight="1" x14ac:dyDescent="0.15">
      <c r="A58" s="137"/>
      <c r="B58" s="137"/>
      <c r="C58" s="249"/>
      <c r="D58" s="137"/>
      <c r="E58" s="137"/>
      <c r="F58" s="249"/>
      <c r="G58" s="137"/>
      <c r="H58" s="137"/>
      <c r="I58" s="137"/>
      <c r="J58" s="137"/>
      <c r="K58" s="137"/>
      <c r="L58" s="137"/>
      <c r="M58" s="137"/>
      <c r="N58" s="137"/>
      <c r="O58" s="137"/>
      <c r="P58" s="137"/>
      <c r="Q58" s="137"/>
      <c r="R58" s="137"/>
      <c r="S58" s="137"/>
      <c r="T58" s="137"/>
      <c r="U58" s="137"/>
      <c r="V58" s="137"/>
      <c r="W58" s="137"/>
      <c r="X58" s="137"/>
      <c r="Y58" s="137"/>
      <c r="Z58" s="137"/>
    </row>
    <row r="59" spans="1:26" ht="15.75" customHeight="1" x14ac:dyDescent="0.15">
      <c r="A59" s="137"/>
      <c r="B59" s="137"/>
      <c r="C59" s="249"/>
      <c r="D59" s="137"/>
      <c r="E59" s="137"/>
      <c r="F59" s="249"/>
      <c r="G59" s="137"/>
      <c r="H59" s="137"/>
      <c r="I59" s="137"/>
      <c r="J59" s="137"/>
      <c r="K59" s="137"/>
      <c r="L59" s="137"/>
      <c r="M59" s="137"/>
      <c r="N59" s="137"/>
      <c r="O59" s="137"/>
      <c r="P59" s="137"/>
      <c r="Q59" s="137"/>
      <c r="R59" s="137"/>
      <c r="S59" s="137"/>
      <c r="T59" s="137"/>
      <c r="U59" s="137"/>
      <c r="V59" s="137"/>
      <c r="W59" s="137"/>
      <c r="X59" s="137"/>
      <c r="Y59" s="137"/>
      <c r="Z59" s="137"/>
    </row>
    <row r="60" spans="1:26" ht="15.75" customHeight="1" x14ac:dyDescent="0.15">
      <c r="A60" s="137"/>
      <c r="B60" s="137"/>
      <c r="C60" s="249"/>
      <c r="D60" s="137"/>
      <c r="E60" s="137"/>
      <c r="F60" s="249"/>
      <c r="G60" s="137"/>
      <c r="H60" s="137"/>
      <c r="I60" s="137"/>
      <c r="J60" s="137"/>
      <c r="K60" s="137"/>
      <c r="L60" s="137"/>
      <c r="M60" s="137"/>
      <c r="N60" s="137"/>
      <c r="O60" s="137"/>
      <c r="P60" s="137"/>
      <c r="Q60" s="137"/>
      <c r="R60" s="137"/>
      <c r="S60" s="137"/>
      <c r="T60" s="137"/>
      <c r="U60" s="137"/>
      <c r="V60" s="137"/>
      <c r="W60" s="137"/>
      <c r="X60" s="137"/>
      <c r="Y60" s="137"/>
      <c r="Z60" s="137"/>
    </row>
    <row r="61" spans="1:26" ht="15.75" customHeight="1" x14ac:dyDescent="0.15">
      <c r="A61" s="137"/>
      <c r="B61" s="137"/>
      <c r="C61" s="249"/>
      <c r="D61" s="137"/>
      <c r="E61" s="137"/>
      <c r="F61" s="249"/>
      <c r="G61" s="137"/>
      <c r="H61" s="137"/>
      <c r="I61" s="137"/>
      <c r="J61" s="137"/>
      <c r="K61" s="137"/>
      <c r="L61" s="137"/>
      <c r="M61" s="137"/>
      <c r="N61" s="137"/>
      <c r="O61" s="137"/>
      <c r="P61" s="137"/>
      <c r="Q61" s="137"/>
      <c r="R61" s="137"/>
      <c r="S61" s="137"/>
      <c r="T61" s="137"/>
      <c r="U61" s="137"/>
      <c r="V61" s="137"/>
      <c r="W61" s="137"/>
      <c r="X61" s="137"/>
      <c r="Y61" s="137"/>
      <c r="Z61" s="137"/>
    </row>
    <row r="62" spans="1:26" ht="15.75" customHeight="1" x14ac:dyDescent="0.15">
      <c r="A62" s="137"/>
      <c r="B62" s="137"/>
      <c r="C62" s="249"/>
      <c r="D62" s="137"/>
      <c r="E62" s="137"/>
      <c r="F62" s="249"/>
      <c r="G62" s="137"/>
      <c r="H62" s="137"/>
      <c r="I62" s="137"/>
      <c r="J62" s="137"/>
      <c r="K62" s="137"/>
      <c r="L62" s="137"/>
      <c r="M62" s="137"/>
      <c r="N62" s="137"/>
      <c r="O62" s="137"/>
      <c r="P62" s="137"/>
      <c r="Q62" s="137"/>
      <c r="R62" s="137"/>
      <c r="S62" s="137"/>
      <c r="T62" s="137"/>
      <c r="U62" s="137"/>
      <c r="V62" s="137"/>
      <c r="W62" s="137"/>
      <c r="X62" s="137"/>
      <c r="Y62" s="137"/>
      <c r="Z62" s="137"/>
    </row>
    <row r="63" spans="1:26" ht="15.75" customHeight="1" x14ac:dyDescent="0.15">
      <c r="A63" s="137"/>
      <c r="B63" s="137"/>
      <c r="C63" s="249"/>
      <c r="D63" s="137"/>
      <c r="E63" s="137"/>
      <c r="F63" s="249"/>
      <c r="G63" s="137"/>
      <c r="H63" s="137"/>
      <c r="I63" s="137"/>
      <c r="J63" s="137"/>
      <c r="K63" s="137"/>
      <c r="L63" s="137"/>
      <c r="M63" s="137"/>
      <c r="N63" s="137"/>
      <c r="O63" s="137"/>
      <c r="P63" s="137"/>
      <c r="Q63" s="137"/>
      <c r="R63" s="137"/>
      <c r="S63" s="137"/>
      <c r="T63" s="137"/>
      <c r="U63" s="137"/>
      <c r="V63" s="137"/>
      <c r="W63" s="137"/>
      <c r="X63" s="137"/>
      <c r="Y63" s="137"/>
      <c r="Z63" s="137"/>
    </row>
    <row r="64" spans="1:26" ht="15.75" customHeight="1" x14ac:dyDescent="0.15">
      <c r="A64" s="137"/>
      <c r="B64" s="137"/>
      <c r="C64" s="249"/>
      <c r="D64" s="137"/>
      <c r="E64" s="137"/>
      <c r="F64" s="249"/>
      <c r="G64" s="137"/>
      <c r="H64" s="137"/>
      <c r="I64" s="137"/>
      <c r="J64" s="137"/>
      <c r="K64" s="137"/>
      <c r="L64" s="137"/>
      <c r="M64" s="137"/>
      <c r="N64" s="137"/>
      <c r="O64" s="137"/>
      <c r="P64" s="137"/>
      <c r="Q64" s="137"/>
      <c r="R64" s="137"/>
      <c r="S64" s="137"/>
      <c r="T64" s="137"/>
      <c r="U64" s="137"/>
      <c r="V64" s="137"/>
      <c r="W64" s="137"/>
      <c r="X64" s="137"/>
      <c r="Y64" s="137"/>
      <c r="Z64" s="137"/>
    </row>
    <row r="65" spans="1:26" ht="15.75" customHeight="1" x14ac:dyDescent="0.15">
      <c r="A65" s="137"/>
      <c r="B65" s="137"/>
      <c r="C65" s="249"/>
      <c r="D65" s="137"/>
      <c r="E65" s="137"/>
      <c r="F65" s="249"/>
      <c r="G65" s="137"/>
      <c r="H65" s="137"/>
      <c r="I65" s="137"/>
      <c r="J65" s="137"/>
      <c r="K65" s="137"/>
      <c r="L65" s="137"/>
      <c r="M65" s="137"/>
      <c r="N65" s="137"/>
      <c r="O65" s="137"/>
      <c r="P65" s="137"/>
      <c r="Q65" s="137"/>
      <c r="R65" s="137"/>
      <c r="S65" s="137"/>
      <c r="T65" s="137"/>
      <c r="U65" s="137"/>
      <c r="V65" s="137"/>
      <c r="W65" s="137"/>
      <c r="X65" s="137"/>
      <c r="Y65" s="137"/>
      <c r="Z65" s="137"/>
    </row>
    <row r="66" spans="1:26" ht="15.75" customHeight="1" x14ac:dyDescent="0.15">
      <c r="A66" s="137"/>
      <c r="B66" s="137"/>
      <c r="C66" s="249"/>
      <c r="D66" s="137"/>
      <c r="E66" s="137"/>
      <c r="F66" s="249"/>
      <c r="G66" s="137"/>
      <c r="H66" s="137"/>
      <c r="I66" s="137"/>
      <c r="J66" s="137"/>
      <c r="K66" s="137"/>
      <c r="L66" s="137"/>
      <c r="M66" s="137"/>
      <c r="N66" s="137"/>
      <c r="O66" s="137"/>
      <c r="P66" s="137"/>
      <c r="Q66" s="137"/>
      <c r="R66" s="137"/>
      <c r="S66" s="137"/>
      <c r="T66" s="137"/>
      <c r="U66" s="137"/>
      <c r="V66" s="137"/>
      <c r="W66" s="137"/>
      <c r="X66" s="137"/>
      <c r="Y66" s="137"/>
      <c r="Z66" s="137"/>
    </row>
    <row r="67" spans="1:26" ht="15.75" customHeight="1" x14ac:dyDescent="0.15">
      <c r="A67" s="137"/>
      <c r="B67" s="137"/>
      <c r="C67" s="250"/>
      <c r="D67" s="229"/>
      <c r="E67" s="229"/>
      <c r="F67" s="250"/>
      <c r="G67" s="137"/>
      <c r="H67" s="137"/>
      <c r="I67" s="137"/>
      <c r="J67" s="137"/>
      <c r="K67" s="137"/>
      <c r="L67" s="137"/>
      <c r="M67" s="137"/>
      <c r="N67" s="137"/>
      <c r="O67" s="137"/>
      <c r="P67" s="137"/>
      <c r="Q67" s="137"/>
      <c r="R67" s="137"/>
      <c r="S67" s="137"/>
      <c r="T67" s="137"/>
      <c r="U67" s="137"/>
      <c r="V67" s="137"/>
      <c r="W67" s="137"/>
      <c r="X67" s="137"/>
      <c r="Y67" s="137"/>
      <c r="Z67" s="137"/>
    </row>
    <row r="68" spans="1:26" ht="15.75" customHeight="1" x14ac:dyDescent="0.15">
      <c r="A68" s="137"/>
      <c r="B68" s="137"/>
      <c r="C68" s="250"/>
      <c r="D68" s="229"/>
      <c r="E68" s="229"/>
      <c r="F68" s="250"/>
      <c r="G68" s="137"/>
      <c r="H68" s="137"/>
      <c r="I68" s="137"/>
      <c r="J68" s="137"/>
      <c r="K68" s="137"/>
      <c r="L68" s="137"/>
      <c r="M68" s="137"/>
      <c r="N68" s="137"/>
      <c r="O68" s="137"/>
      <c r="P68" s="137"/>
      <c r="Q68" s="137"/>
      <c r="R68" s="137"/>
      <c r="S68" s="137"/>
      <c r="T68" s="137"/>
      <c r="U68" s="137"/>
      <c r="V68" s="137"/>
      <c r="W68" s="137"/>
      <c r="X68" s="137"/>
      <c r="Y68" s="137"/>
      <c r="Z68" s="137"/>
    </row>
    <row r="69" spans="1:26" ht="15.75" customHeight="1" x14ac:dyDescent="0.15">
      <c r="A69" s="137"/>
      <c r="B69" s="137"/>
      <c r="C69" s="250"/>
      <c r="D69" s="229"/>
      <c r="E69" s="229"/>
      <c r="F69" s="250"/>
      <c r="G69" s="137"/>
      <c r="H69" s="137"/>
      <c r="I69" s="137"/>
      <c r="J69" s="137"/>
      <c r="K69" s="137"/>
      <c r="L69" s="137"/>
      <c r="M69" s="137"/>
      <c r="N69" s="137"/>
      <c r="O69" s="137"/>
      <c r="P69" s="137"/>
      <c r="Q69" s="137"/>
      <c r="R69" s="137"/>
      <c r="S69" s="137"/>
      <c r="T69" s="137"/>
      <c r="U69" s="137"/>
      <c r="V69" s="137"/>
      <c r="W69" s="137"/>
      <c r="X69" s="137"/>
      <c r="Y69" s="137"/>
      <c r="Z69" s="137"/>
    </row>
    <row r="70" spans="1:26" ht="15.75" customHeight="1" x14ac:dyDescent="0.15">
      <c r="A70" s="137"/>
      <c r="B70" s="137"/>
      <c r="C70" s="250"/>
      <c r="D70" s="229"/>
      <c r="E70" s="229"/>
      <c r="F70" s="250"/>
      <c r="G70" s="137"/>
      <c r="H70" s="137"/>
      <c r="I70" s="137"/>
      <c r="J70" s="137"/>
      <c r="K70" s="137"/>
      <c r="L70" s="137"/>
      <c r="M70" s="137"/>
      <c r="N70" s="137"/>
      <c r="O70" s="137"/>
      <c r="P70" s="137"/>
      <c r="Q70" s="137"/>
      <c r="R70" s="137"/>
      <c r="S70" s="137"/>
      <c r="T70" s="137"/>
      <c r="U70" s="137"/>
      <c r="V70" s="137"/>
      <c r="W70" s="137"/>
      <c r="X70" s="137"/>
      <c r="Y70" s="137"/>
      <c r="Z70" s="137"/>
    </row>
    <row r="71" spans="1:26" ht="15.75" customHeight="1" x14ac:dyDescent="0.15">
      <c r="A71" s="137"/>
      <c r="B71" s="137"/>
      <c r="C71" s="250"/>
      <c r="D71" s="229"/>
      <c r="E71" s="229"/>
      <c r="F71" s="250"/>
      <c r="G71" s="137"/>
      <c r="H71" s="137"/>
      <c r="I71" s="137"/>
      <c r="J71" s="137"/>
      <c r="K71" s="137"/>
      <c r="L71" s="137"/>
      <c r="M71" s="137"/>
      <c r="N71" s="137"/>
      <c r="O71" s="137"/>
      <c r="P71" s="137"/>
      <c r="Q71" s="137"/>
      <c r="R71" s="137"/>
      <c r="S71" s="137"/>
      <c r="T71" s="137"/>
      <c r="U71" s="137"/>
      <c r="V71" s="137"/>
      <c r="W71" s="137"/>
      <c r="X71" s="137"/>
      <c r="Y71" s="137"/>
      <c r="Z71" s="137"/>
    </row>
    <row r="72" spans="1:26" ht="15.75" customHeight="1" x14ac:dyDescent="0.15">
      <c r="A72" s="137"/>
      <c r="B72" s="137"/>
      <c r="C72" s="250"/>
      <c r="D72" s="229"/>
      <c r="E72" s="229"/>
      <c r="F72" s="250"/>
      <c r="G72" s="137"/>
      <c r="H72" s="137"/>
      <c r="I72" s="137"/>
      <c r="J72" s="137"/>
      <c r="K72" s="137"/>
      <c r="L72" s="137"/>
      <c r="M72" s="137"/>
      <c r="N72" s="137"/>
      <c r="O72" s="137"/>
      <c r="P72" s="137"/>
      <c r="Q72" s="137"/>
      <c r="R72" s="137"/>
      <c r="S72" s="137"/>
      <c r="T72" s="137"/>
      <c r="U72" s="137"/>
      <c r="V72" s="137"/>
      <c r="W72" s="137"/>
      <c r="X72" s="137"/>
      <c r="Y72" s="137"/>
      <c r="Z72" s="137"/>
    </row>
    <row r="73" spans="1:26" x14ac:dyDescent="0.15">
      <c r="A73" s="137"/>
      <c r="B73" s="137"/>
      <c r="C73" s="250"/>
      <c r="D73" s="229"/>
      <c r="E73" s="229"/>
      <c r="F73" s="250"/>
      <c r="G73" s="137"/>
      <c r="H73" s="137"/>
      <c r="I73" s="137"/>
      <c r="J73" s="137"/>
      <c r="K73" s="137"/>
      <c r="L73" s="137"/>
      <c r="M73" s="137"/>
      <c r="N73" s="137"/>
      <c r="O73" s="137"/>
      <c r="P73" s="137"/>
      <c r="Q73" s="137"/>
      <c r="R73" s="137"/>
      <c r="S73" s="137"/>
      <c r="T73" s="137"/>
      <c r="U73" s="137"/>
      <c r="V73" s="137"/>
      <c r="W73" s="137"/>
      <c r="X73" s="137"/>
      <c r="Y73" s="137"/>
      <c r="Z73" s="137"/>
    </row>
    <row r="74" spans="1:26" x14ac:dyDescent="0.15">
      <c r="A74" s="137"/>
      <c r="B74" s="137"/>
      <c r="C74" s="249"/>
      <c r="D74" s="229"/>
      <c r="E74" s="229"/>
      <c r="F74" s="250"/>
      <c r="G74" s="137"/>
      <c r="H74" s="137"/>
      <c r="I74" s="137"/>
      <c r="J74" s="137"/>
      <c r="K74" s="137"/>
      <c r="L74" s="137"/>
      <c r="M74" s="137"/>
      <c r="N74" s="137"/>
      <c r="O74" s="137"/>
      <c r="P74" s="137"/>
      <c r="Q74" s="137"/>
      <c r="R74" s="137"/>
      <c r="S74" s="137"/>
      <c r="T74" s="137"/>
      <c r="U74" s="137"/>
      <c r="V74" s="137"/>
      <c r="W74" s="137"/>
      <c r="X74" s="137"/>
      <c r="Y74" s="137"/>
      <c r="Z74" s="137"/>
    </row>
    <row r="75" spans="1:26" x14ac:dyDescent="0.15">
      <c r="A75" s="137"/>
      <c r="B75" s="137"/>
      <c r="C75" s="249"/>
      <c r="D75" s="137"/>
      <c r="E75" s="137"/>
      <c r="F75" s="249"/>
      <c r="G75" s="137"/>
      <c r="H75" s="137"/>
      <c r="I75" s="137"/>
      <c r="J75" s="137"/>
      <c r="K75" s="137"/>
      <c r="L75" s="137"/>
      <c r="M75" s="137"/>
      <c r="N75" s="137"/>
      <c r="O75" s="137"/>
      <c r="P75" s="137"/>
      <c r="Q75" s="137"/>
      <c r="R75" s="137"/>
      <c r="S75" s="137"/>
      <c r="T75" s="137"/>
      <c r="U75" s="137"/>
      <c r="V75" s="137"/>
      <c r="W75" s="137"/>
      <c r="X75" s="137"/>
      <c r="Y75" s="137"/>
      <c r="Z75" s="137"/>
    </row>
    <row r="76" spans="1:26" x14ac:dyDescent="0.15">
      <c r="A76" s="137"/>
      <c r="B76" s="137"/>
      <c r="C76" s="249"/>
      <c r="D76" s="137"/>
      <c r="E76" s="137"/>
      <c r="F76" s="249"/>
      <c r="G76" s="137"/>
      <c r="H76" s="137"/>
      <c r="I76" s="137"/>
      <c r="J76" s="137"/>
      <c r="K76" s="137"/>
      <c r="L76" s="137"/>
      <c r="M76" s="137"/>
      <c r="N76" s="137"/>
      <c r="O76" s="137"/>
      <c r="P76" s="137"/>
      <c r="Q76" s="137"/>
      <c r="R76" s="137"/>
      <c r="S76" s="137"/>
      <c r="T76" s="137"/>
      <c r="U76" s="137"/>
      <c r="V76" s="137"/>
      <c r="W76" s="137"/>
      <c r="X76" s="137"/>
      <c r="Y76" s="137"/>
      <c r="Z76" s="137"/>
    </row>
    <row r="77" spans="1:26" x14ac:dyDescent="0.15">
      <c r="A77" s="137"/>
      <c r="B77" s="137"/>
      <c r="C77" s="249"/>
      <c r="D77" s="137"/>
      <c r="E77" s="137"/>
      <c r="F77" s="249"/>
      <c r="G77" s="137"/>
      <c r="H77" s="137"/>
      <c r="I77" s="137"/>
      <c r="J77" s="137"/>
      <c r="K77" s="137"/>
      <c r="L77" s="137"/>
      <c r="M77" s="137"/>
      <c r="N77" s="137"/>
      <c r="O77" s="137"/>
      <c r="P77" s="137"/>
      <c r="Q77" s="137"/>
      <c r="R77" s="137"/>
      <c r="S77" s="137"/>
      <c r="T77" s="137"/>
      <c r="U77" s="137"/>
      <c r="V77" s="137"/>
      <c r="W77" s="137"/>
      <c r="X77" s="137"/>
      <c r="Y77" s="137"/>
      <c r="Z77" s="137"/>
    </row>
    <row r="78" spans="1:26" x14ac:dyDescent="0.15">
      <c r="A78" s="137"/>
      <c r="B78" s="137"/>
      <c r="C78" s="249"/>
      <c r="D78" s="137"/>
      <c r="E78" s="137"/>
      <c r="F78" s="249"/>
      <c r="G78" s="137"/>
      <c r="H78" s="137"/>
      <c r="I78" s="137"/>
      <c r="J78" s="137"/>
      <c r="K78" s="137"/>
      <c r="L78" s="137"/>
      <c r="M78" s="137"/>
      <c r="N78" s="137"/>
      <c r="O78" s="137"/>
      <c r="P78" s="137"/>
      <c r="Q78" s="137"/>
      <c r="R78" s="137"/>
      <c r="S78" s="137"/>
      <c r="T78" s="137"/>
      <c r="U78" s="137"/>
      <c r="V78" s="137"/>
      <c r="W78" s="137"/>
      <c r="X78" s="137"/>
      <c r="Y78" s="137"/>
      <c r="Z78" s="137"/>
    </row>
    <row r="79" spans="1:26" x14ac:dyDescent="0.15">
      <c r="A79" s="137"/>
      <c r="B79" s="137"/>
      <c r="C79" s="249"/>
      <c r="D79" s="137"/>
      <c r="E79" s="137"/>
      <c r="F79" s="249"/>
      <c r="G79" s="137"/>
      <c r="H79" s="137"/>
      <c r="I79" s="137"/>
      <c r="J79" s="137"/>
      <c r="K79" s="137"/>
      <c r="L79" s="137"/>
      <c r="M79" s="137"/>
      <c r="N79" s="137"/>
      <c r="O79" s="137"/>
      <c r="P79" s="137"/>
      <c r="Q79" s="137"/>
      <c r="R79" s="137"/>
      <c r="S79" s="137"/>
      <c r="T79" s="137"/>
      <c r="U79" s="137"/>
      <c r="V79" s="137"/>
      <c r="W79" s="137"/>
      <c r="X79" s="137"/>
      <c r="Y79" s="137"/>
      <c r="Z79" s="137"/>
    </row>
    <row r="80" spans="1:26" x14ac:dyDescent="0.15">
      <c r="C80" s="251"/>
      <c r="F80" s="251"/>
    </row>
    <row r="81" spans="3:6" x14ac:dyDescent="0.15">
      <c r="C81" s="251"/>
      <c r="F81" s="251"/>
    </row>
    <row r="82" spans="3:6" x14ac:dyDescent="0.15">
      <c r="C82" s="251"/>
      <c r="F82" s="251"/>
    </row>
    <row r="83" spans="3:6" x14ac:dyDescent="0.15">
      <c r="C83" s="251"/>
      <c r="F83" s="251"/>
    </row>
    <row r="84" spans="3:6" x14ac:dyDescent="0.15">
      <c r="C84" s="251"/>
      <c r="F84" s="251"/>
    </row>
    <row r="85" spans="3:6" x14ac:dyDescent="0.15">
      <c r="C85" s="251"/>
      <c r="F85" s="251"/>
    </row>
    <row r="86" spans="3:6" x14ac:dyDescent="0.15">
      <c r="C86" s="251"/>
      <c r="F86" s="251"/>
    </row>
    <row r="87" spans="3:6" x14ac:dyDescent="0.15">
      <c r="C87" s="251"/>
      <c r="F87" s="251"/>
    </row>
    <row r="88" spans="3:6" x14ac:dyDescent="0.15">
      <c r="C88" s="251"/>
      <c r="F88" s="251"/>
    </row>
    <row r="89" spans="3:6" x14ac:dyDescent="0.15">
      <c r="C89" s="251"/>
      <c r="F89" s="251"/>
    </row>
    <row r="90" spans="3:6" x14ac:dyDescent="0.15">
      <c r="C90" s="251"/>
      <c r="F90" s="251"/>
    </row>
    <row r="91" spans="3:6" x14ac:dyDescent="0.15">
      <c r="C91" s="251"/>
      <c r="F91" s="251"/>
    </row>
    <row r="92" spans="3:6" x14ac:dyDescent="0.15">
      <c r="C92" s="251"/>
      <c r="F92" s="251"/>
    </row>
    <row r="93" spans="3:6" x14ac:dyDescent="0.15">
      <c r="C93" s="251"/>
      <c r="F93" s="251"/>
    </row>
    <row r="94" spans="3:6" x14ac:dyDescent="0.15">
      <c r="C94" s="251"/>
      <c r="F94" s="251"/>
    </row>
    <row r="95" spans="3:6" x14ac:dyDescent="0.15">
      <c r="C95" s="251"/>
      <c r="F95" s="251"/>
    </row>
    <row r="96" spans="3:6" x14ac:dyDescent="0.15">
      <c r="C96" s="251"/>
      <c r="F96" s="251"/>
    </row>
    <row r="97" spans="3:6" x14ac:dyDescent="0.15">
      <c r="C97" s="251"/>
      <c r="F97" s="251"/>
    </row>
    <row r="98" spans="3:6" x14ac:dyDescent="0.15">
      <c r="C98" s="251"/>
      <c r="F98" s="251"/>
    </row>
    <row r="99" spans="3:6" x14ac:dyDescent="0.15">
      <c r="C99" s="251"/>
      <c r="F99" s="251"/>
    </row>
    <row r="100" spans="3:6" x14ac:dyDescent="0.15">
      <c r="C100" s="251"/>
      <c r="F100" s="251"/>
    </row>
    <row r="101" spans="3:6" x14ac:dyDescent="0.15">
      <c r="F101" s="251"/>
    </row>
    <row r="102" spans="3:6" ht="12.75" customHeight="1" x14ac:dyDescent="0.15"/>
    <row r="103" spans="3:6" ht="12.75" customHeight="1" x14ac:dyDescent="0.15"/>
    <row r="104" spans="3:6" ht="12.75" customHeight="1" x14ac:dyDescent="0.15"/>
    <row r="105" spans="3:6" ht="12.75" customHeight="1" x14ac:dyDescent="0.15"/>
    <row r="106" spans="3:6" ht="12.75" customHeight="1" x14ac:dyDescent="0.15"/>
    <row r="107" spans="3:6" ht="12.75" customHeight="1" x14ac:dyDescent="0.15"/>
    <row r="108" spans="3:6" ht="12.75" customHeight="1" x14ac:dyDescent="0.15"/>
    <row r="109" spans="3:6" ht="12.75" customHeight="1" x14ac:dyDescent="0.15"/>
    <row r="110" spans="3:6" ht="12.75" customHeight="1" x14ac:dyDescent="0.15"/>
    <row r="111" spans="3:6" ht="12.75" customHeight="1" x14ac:dyDescent="0.15"/>
    <row r="112" spans="3:6"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sheetData>
  <sheetProtection sheet="1" objects="1" scenarios="1"/>
  <mergeCells count="3">
    <mergeCell ref="B5:E5"/>
    <mergeCell ref="B4:E4"/>
    <mergeCell ref="B46:F47"/>
  </mergeCells>
  <phoneticPr fontId="0" type="noConversion"/>
  <hyperlinks>
    <hyperlink ref="H8" r:id="rId1" display="www.strglobal.com"/>
    <hyperlink ref="M8" r:id="rId2" display="www.str.com"/>
  </hyperlinks>
  <printOptions horizontalCentered="1" verticalCentered="1"/>
  <pageMargins left="0.25" right="0.25" top="0.3" bottom="0.3" header="0" footer="0"/>
  <pageSetup scale="7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G86"/>
  <sheetViews>
    <sheetView showGridLines="0" tabSelected="1" workbookViewId="0"/>
  </sheetViews>
  <sheetFormatPr baseColWidth="10" defaultColWidth="8.83203125" defaultRowHeight="13" x14ac:dyDescent="0.15"/>
  <cols>
    <col min="1" max="1" width="2" customWidth="1"/>
    <col min="2" max="2" width="16.5" customWidth="1"/>
    <col min="3" max="3" width="2.6640625" customWidth="1"/>
    <col min="4" max="4" width="14.5" customWidth="1"/>
    <col min="5" max="5" width="8.6640625" customWidth="1"/>
    <col min="6" max="6" width="5.6640625" customWidth="1"/>
    <col min="7" max="7" width="4.6640625" customWidth="1"/>
    <col min="8" max="8" width="8.6640625" customWidth="1"/>
    <col min="9" max="9" width="5.6640625" customWidth="1"/>
    <col min="10" max="10" width="4.6640625" customWidth="1"/>
    <col min="11" max="11" width="8.6640625" customWidth="1"/>
    <col min="12" max="12" width="5.6640625" customWidth="1"/>
    <col min="13" max="13" width="4.6640625" customWidth="1"/>
    <col min="14" max="14" width="8.6640625" customWidth="1"/>
    <col min="15" max="15" width="5.6640625" customWidth="1"/>
    <col min="16" max="16" width="4.6640625" customWidth="1"/>
    <col min="17" max="17" width="8.6640625" customWidth="1"/>
    <col min="18" max="18" width="5.6640625" customWidth="1"/>
    <col min="19" max="19" width="4.6640625" customWidth="1"/>
    <col min="20" max="20" width="8.6640625" customWidth="1"/>
    <col min="21" max="21" width="5.6640625" customWidth="1"/>
    <col min="22" max="22" width="4.6640625" customWidth="1"/>
    <col min="23" max="23" width="8.6640625" customWidth="1"/>
    <col min="24" max="24" width="5.6640625" customWidth="1"/>
    <col min="25" max="25" width="4.6640625" customWidth="1"/>
    <col min="26" max="26" width="8.6640625" customWidth="1"/>
    <col min="27" max="29" width="5.6640625" customWidth="1"/>
  </cols>
  <sheetData>
    <row r="1" spans="1:59" ht="48" customHeight="1" x14ac:dyDescent="0.25">
      <c r="A1" s="64"/>
      <c r="B1" s="19" t="s">
        <v>74</v>
      </c>
      <c r="C1" s="11"/>
      <c r="D1" s="11"/>
      <c r="E1" s="11"/>
      <c r="F1" s="11"/>
      <c r="G1" s="11"/>
      <c r="H1" s="11"/>
      <c r="I1" s="11"/>
      <c r="J1" s="11"/>
      <c r="K1" s="1"/>
      <c r="L1" s="1"/>
      <c r="M1" s="1"/>
      <c r="N1" s="1"/>
      <c r="O1" s="1"/>
      <c r="P1" s="1"/>
      <c r="Q1" s="1"/>
      <c r="R1" s="1"/>
      <c r="S1" s="1"/>
      <c r="T1" s="1"/>
      <c r="U1" s="1"/>
      <c r="V1" s="1"/>
      <c r="W1" s="1"/>
      <c r="X1" s="1"/>
      <c r="Y1" s="1"/>
      <c r="Z1" s="1"/>
      <c r="AA1" s="1"/>
      <c r="AB1" s="106"/>
      <c r="AC1" s="1"/>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row>
    <row r="2" spans="1:59" ht="18" customHeight="1" x14ac:dyDescent="0.2">
      <c r="B2" s="10" t="s">
        <v>84</v>
      </c>
      <c r="C2" s="12"/>
      <c r="D2" s="1"/>
      <c r="E2" s="1"/>
      <c r="F2" s="1"/>
      <c r="G2" s="1"/>
      <c r="H2" s="1"/>
      <c r="I2" s="1"/>
      <c r="J2" s="1"/>
      <c r="K2" s="1"/>
      <c r="L2" s="1"/>
      <c r="M2" s="1"/>
      <c r="N2" s="1"/>
      <c r="O2" s="1"/>
      <c r="P2" s="1"/>
      <c r="Q2" s="1"/>
      <c r="R2" s="1"/>
      <c r="S2" s="1"/>
      <c r="T2" s="1"/>
      <c r="U2" s="1"/>
      <c r="V2" s="69"/>
      <c r="W2" s="1"/>
      <c r="X2" s="1"/>
      <c r="Y2" s="69"/>
      <c r="Z2" s="129"/>
      <c r="AA2" s="1"/>
      <c r="AB2" s="106"/>
      <c r="AC2" s="1"/>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row>
    <row r="3" spans="1:59" ht="15" customHeight="1" x14ac:dyDescent="0.15">
      <c r="A3" s="1"/>
      <c r="B3" s="256" t="s">
        <v>85</v>
      </c>
      <c r="C3" s="12"/>
      <c r="D3" s="1"/>
      <c r="E3" s="1"/>
      <c r="F3" s="1"/>
      <c r="G3" s="1"/>
      <c r="H3" s="1"/>
      <c r="I3" s="1"/>
      <c r="J3" s="1"/>
      <c r="K3" s="1"/>
      <c r="L3" s="1"/>
      <c r="M3" s="1"/>
      <c r="N3" s="1"/>
      <c r="O3" s="1"/>
      <c r="P3" s="1"/>
      <c r="Q3" s="1"/>
      <c r="R3" s="1"/>
      <c r="S3" s="1"/>
      <c r="T3" s="1"/>
      <c r="U3" s="1"/>
      <c r="V3" s="1"/>
      <c r="W3" s="1"/>
      <c r="X3" s="1"/>
      <c r="Y3" s="1"/>
      <c r="Z3" s="1"/>
      <c r="AA3" s="1"/>
      <c r="AB3" s="106"/>
      <c r="AC3" s="1"/>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row>
    <row r="4" spans="1:59" ht="15" customHeight="1" x14ac:dyDescent="0.15">
      <c r="B4" s="106" t="s">
        <v>86</v>
      </c>
      <c r="C4" s="12"/>
      <c r="D4" s="1"/>
      <c r="E4" s="1"/>
      <c r="F4" s="1"/>
      <c r="G4" s="1"/>
      <c r="H4" s="1"/>
      <c r="I4" s="1"/>
      <c r="J4" s="1"/>
      <c r="K4" s="1"/>
      <c r="L4" s="1"/>
      <c r="M4" s="1"/>
      <c r="N4" s="1"/>
      <c r="O4" s="1"/>
      <c r="P4" s="1"/>
      <c r="Q4" s="1"/>
      <c r="R4" s="1"/>
      <c r="S4" s="1"/>
      <c r="T4" s="1"/>
      <c r="U4" s="1"/>
      <c r="V4" s="1"/>
      <c r="W4" s="1"/>
      <c r="X4" s="1"/>
      <c r="Y4" s="1"/>
      <c r="Z4" s="1"/>
      <c r="AA4" s="1"/>
      <c r="AB4" s="106"/>
      <c r="AC4" s="1"/>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row>
    <row r="5" spans="1:59" ht="30.75" customHeight="1" x14ac:dyDescent="0.15">
      <c r="A5" s="13"/>
      <c r="B5" s="12"/>
      <c r="C5" s="12"/>
      <c r="D5" s="1"/>
      <c r="E5" s="1"/>
      <c r="F5" s="1"/>
      <c r="G5" s="1"/>
      <c r="H5" s="1"/>
      <c r="I5" s="1"/>
      <c r="J5" s="1"/>
      <c r="K5" s="1"/>
      <c r="L5" s="1"/>
      <c r="M5" s="1"/>
      <c r="N5" s="1"/>
      <c r="O5" s="1"/>
      <c r="P5" s="1"/>
      <c r="Q5" s="1"/>
      <c r="R5" s="1"/>
      <c r="S5" s="1"/>
      <c r="T5" s="1"/>
      <c r="U5" s="1"/>
      <c r="V5" s="1"/>
      <c r="W5" s="1"/>
      <c r="X5" s="1"/>
      <c r="Y5" s="1"/>
      <c r="Z5" s="1"/>
      <c r="AA5" s="1"/>
      <c r="AB5" s="106"/>
      <c r="AC5" s="1"/>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row>
    <row r="6" spans="1:59" s="6" customFormat="1" ht="18" customHeight="1" x14ac:dyDescent="0.2">
      <c r="A6" s="67"/>
      <c r="B6" s="351" t="s">
        <v>87</v>
      </c>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67"/>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row>
    <row r="7" spans="1:59" ht="21" customHeight="1" x14ac:dyDescent="0.15">
      <c r="A7" s="13"/>
      <c r="B7" s="12"/>
      <c r="C7" s="12"/>
      <c r="D7" s="1"/>
      <c r="E7" s="1"/>
      <c r="F7" s="1"/>
      <c r="G7" s="1"/>
      <c r="H7" s="1"/>
      <c r="I7" s="1"/>
      <c r="J7" s="1"/>
      <c r="K7" s="1"/>
      <c r="L7" s="1"/>
      <c r="M7" s="1"/>
      <c r="N7" s="1"/>
      <c r="O7" s="1"/>
      <c r="P7" s="1"/>
      <c r="Q7" s="1"/>
      <c r="R7" s="1"/>
      <c r="S7" s="1"/>
      <c r="T7" s="1"/>
      <c r="U7" s="1"/>
      <c r="V7" s="1"/>
      <c r="W7" s="1"/>
      <c r="X7" s="1"/>
      <c r="Y7" s="1"/>
      <c r="Z7" s="1"/>
      <c r="AA7" s="1"/>
      <c r="AB7" s="1"/>
      <c r="AC7" s="1"/>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59" ht="18" customHeight="1" x14ac:dyDescent="0.2">
      <c r="A8" s="1"/>
      <c r="B8" s="1"/>
      <c r="C8" s="22"/>
      <c r="D8" s="22"/>
      <c r="E8" s="349" t="s">
        <v>20</v>
      </c>
      <c r="F8" s="349"/>
      <c r="G8" s="58"/>
      <c r="H8" s="349" t="s">
        <v>19</v>
      </c>
      <c r="I8" s="349"/>
      <c r="J8" s="1"/>
      <c r="K8" s="349" t="s">
        <v>21</v>
      </c>
      <c r="L8" s="349"/>
      <c r="M8" s="58"/>
      <c r="N8" s="349" t="s">
        <v>22</v>
      </c>
      <c r="O8" s="349"/>
      <c r="P8" s="58"/>
      <c r="Q8" s="349" t="s">
        <v>23</v>
      </c>
      <c r="R8" s="349"/>
      <c r="S8" s="58"/>
      <c r="T8" s="349" t="s">
        <v>24</v>
      </c>
      <c r="U8" s="349"/>
      <c r="V8" s="58"/>
      <c r="W8" s="349" t="s">
        <v>25</v>
      </c>
      <c r="X8" s="349"/>
      <c r="Y8" s="58"/>
      <c r="Z8" s="349" t="s">
        <v>11</v>
      </c>
      <c r="AA8" s="349"/>
      <c r="AB8" s="1"/>
      <c r="AC8" s="1"/>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row>
    <row r="9" spans="1:59" ht="18" customHeight="1" x14ac:dyDescent="0.2">
      <c r="A9" s="1"/>
      <c r="B9" s="1"/>
      <c r="C9" s="1"/>
      <c r="D9" s="1"/>
      <c r="E9" s="348" t="s">
        <v>36</v>
      </c>
      <c r="F9" s="348"/>
      <c r="G9" s="59"/>
      <c r="H9" s="348" t="s">
        <v>36</v>
      </c>
      <c r="I9" s="348"/>
      <c r="J9" s="22"/>
      <c r="K9" s="348" t="s">
        <v>36</v>
      </c>
      <c r="L9" s="348"/>
      <c r="M9" s="68"/>
      <c r="N9" s="348" t="s">
        <v>36</v>
      </c>
      <c r="O9" s="348"/>
      <c r="P9" s="59"/>
      <c r="Q9" s="348" t="s">
        <v>36</v>
      </c>
      <c r="R9" s="348"/>
      <c r="S9" s="59"/>
      <c r="T9" s="348" t="s">
        <v>36</v>
      </c>
      <c r="U9" s="348"/>
      <c r="V9" s="59"/>
      <c r="W9" s="348" t="s">
        <v>36</v>
      </c>
      <c r="X9" s="348"/>
      <c r="Y9" s="1"/>
      <c r="Z9" s="348" t="s">
        <v>36</v>
      </c>
      <c r="AA9" s="348"/>
      <c r="AB9" s="1"/>
      <c r="AC9" s="1"/>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row>
    <row r="10" spans="1:59" ht="18" customHeight="1" x14ac:dyDescent="0.15">
      <c r="A10" s="1"/>
      <c r="B10" s="350" t="s">
        <v>13</v>
      </c>
      <c r="C10" s="1"/>
      <c r="D10" s="16" t="s">
        <v>15</v>
      </c>
      <c r="E10" s="61">
        <v>0.93023255813953487</v>
      </c>
      <c r="F10" s="65">
        <v>13.20754716981132</v>
      </c>
      <c r="G10" s="60"/>
      <c r="H10" s="61">
        <v>0.9147286821705426</v>
      </c>
      <c r="I10" s="65">
        <v>-4.0650406504065044</v>
      </c>
      <c r="J10" s="60"/>
      <c r="K10" s="61">
        <v>0.96124031007751942</v>
      </c>
      <c r="L10" s="65">
        <v>1.639344262295082</v>
      </c>
      <c r="M10" s="61"/>
      <c r="N10" s="61">
        <v>0.96899224806201545</v>
      </c>
      <c r="O10" s="65">
        <v>26.262626262626263</v>
      </c>
      <c r="P10" s="60"/>
      <c r="Q10" s="61">
        <v>0.92248062015503873</v>
      </c>
      <c r="R10" s="65">
        <v>2.5862068965517242</v>
      </c>
      <c r="S10" s="60"/>
      <c r="T10" s="61">
        <v>0.93798449612403101</v>
      </c>
      <c r="U10" s="65">
        <v>6.1403508771929829</v>
      </c>
      <c r="V10" s="60"/>
      <c r="W10" s="61">
        <v>0.96124031007751942</v>
      </c>
      <c r="X10" s="65">
        <v>45.882352941176471</v>
      </c>
      <c r="Y10" s="108"/>
      <c r="Z10" s="61">
        <v>0.9424141749723145</v>
      </c>
      <c r="AA10" s="65">
        <v>11.241830065359476</v>
      </c>
      <c r="AB10" s="1"/>
      <c r="AC10" s="1"/>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row>
    <row r="11" spans="1:59" ht="18" customHeight="1" x14ac:dyDescent="0.2">
      <c r="A11" s="1"/>
      <c r="B11" s="350"/>
      <c r="C11" s="14"/>
      <c r="D11" s="116" t="s">
        <v>12</v>
      </c>
      <c r="E11" s="110">
        <v>0.91101694915254239</v>
      </c>
      <c r="F11" s="70">
        <v>32.172131147540981</v>
      </c>
      <c r="G11" s="111"/>
      <c r="H11" s="110">
        <v>0.95338983050847459</v>
      </c>
      <c r="I11" s="70">
        <v>46.420824295010846</v>
      </c>
      <c r="J11" s="111"/>
      <c r="K11" s="110">
        <v>0.97175141242937857</v>
      </c>
      <c r="L11" s="70">
        <v>20.27972027972028</v>
      </c>
      <c r="M11" s="110"/>
      <c r="N11" s="110">
        <v>0.97457627118644063</v>
      </c>
      <c r="O11" s="70">
        <v>27.777777777777779</v>
      </c>
      <c r="P11" s="111"/>
      <c r="Q11" s="110">
        <v>0.93220338983050843</v>
      </c>
      <c r="R11" s="70">
        <v>38.364779874213838</v>
      </c>
      <c r="S11" s="112"/>
      <c r="T11" s="110">
        <v>0.97033898305084743</v>
      </c>
      <c r="U11" s="70">
        <v>41.067761806981522</v>
      </c>
      <c r="V11" s="111"/>
      <c r="W11" s="110">
        <v>0.97740112994350281</v>
      </c>
      <c r="X11" s="70">
        <v>60.556844547563806</v>
      </c>
      <c r="Y11" s="113"/>
      <c r="Z11" s="110">
        <v>0.95581113801452788</v>
      </c>
      <c r="AA11" s="70">
        <v>37.065972222222221</v>
      </c>
      <c r="AB11" s="1"/>
      <c r="AC11" s="1"/>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59" ht="18" customHeight="1" x14ac:dyDescent="0.2">
      <c r="A12" s="1"/>
      <c r="B12" s="50"/>
      <c r="C12" s="14"/>
      <c r="D12" s="228" t="s">
        <v>56</v>
      </c>
      <c r="E12" s="62">
        <v>102.10924824229313</v>
      </c>
      <c r="F12" s="65">
        <v>-14.348398420359807</v>
      </c>
      <c r="G12" s="62"/>
      <c r="H12" s="62">
        <v>95.944875107665808</v>
      </c>
      <c r="I12" s="65">
        <v>-34.479975910870223</v>
      </c>
      <c r="J12" s="62"/>
      <c r="K12" s="62">
        <v>98.91833423472147</v>
      </c>
      <c r="L12" s="65">
        <v>-15.497521921463973</v>
      </c>
      <c r="M12" s="62"/>
      <c r="N12" s="62">
        <v>99.427030670711162</v>
      </c>
      <c r="O12" s="65">
        <v>-1.1857707509881423</v>
      </c>
      <c r="P12" s="62"/>
      <c r="Q12" s="62">
        <v>98.957011980267794</v>
      </c>
      <c r="R12" s="65">
        <v>-25.858150470219435</v>
      </c>
      <c r="S12" s="62"/>
      <c r="T12" s="62">
        <v>96.665651128939444</v>
      </c>
      <c r="U12" s="65">
        <v>-24.759314589238745</v>
      </c>
      <c r="V12" s="62"/>
      <c r="W12" s="62">
        <v>98.346551955908055</v>
      </c>
      <c r="X12" s="65">
        <v>-9.1397483849030934</v>
      </c>
      <c r="Y12" s="105"/>
      <c r="Z12" s="62">
        <v>98.598367134532211</v>
      </c>
      <c r="AA12" s="65">
        <v>-18.840666095443876</v>
      </c>
      <c r="AB12" s="1"/>
      <c r="AC12" s="1"/>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59" ht="21" customHeight="1" x14ac:dyDescent="0.2">
      <c r="A13" s="1"/>
      <c r="B13" s="15"/>
      <c r="C13" s="15"/>
      <c r="D13" s="1"/>
      <c r="E13" s="22"/>
      <c r="F13" s="60"/>
      <c r="G13" s="60"/>
      <c r="H13" s="60"/>
      <c r="I13" s="60"/>
      <c r="J13" s="60"/>
      <c r="K13" s="60"/>
      <c r="L13" s="60"/>
      <c r="M13" s="60"/>
      <c r="N13" s="60"/>
      <c r="O13" s="60"/>
      <c r="P13" s="60"/>
      <c r="Q13" s="60"/>
      <c r="R13" s="60"/>
      <c r="S13" s="60"/>
      <c r="T13" s="60"/>
      <c r="U13" s="60"/>
      <c r="V13" s="60"/>
      <c r="W13" s="60"/>
      <c r="X13" s="60"/>
      <c r="Y13" s="60"/>
      <c r="Z13" s="60"/>
      <c r="AA13" s="106"/>
      <c r="AB13" s="1"/>
      <c r="AC13" s="1"/>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59" ht="18" customHeight="1" x14ac:dyDescent="0.15">
      <c r="A14" s="1"/>
      <c r="B14" s="350" t="s">
        <v>9</v>
      </c>
      <c r="C14" s="1"/>
      <c r="D14" s="16" t="s">
        <v>15</v>
      </c>
      <c r="E14" s="132">
        <v>125.27500000000001</v>
      </c>
      <c r="F14" s="65">
        <v>21.715398716773603</v>
      </c>
      <c r="G14" s="63"/>
      <c r="H14" s="132">
        <v>127.59322033898304</v>
      </c>
      <c r="I14" s="65">
        <v>18.213061929006592</v>
      </c>
      <c r="J14" s="63"/>
      <c r="K14" s="132">
        <v>133.0241935483871</v>
      </c>
      <c r="L14" s="65">
        <v>18.728155775135164</v>
      </c>
      <c r="M14" s="63"/>
      <c r="N14" s="132">
        <v>128.864</v>
      </c>
      <c r="O14" s="65">
        <v>17.526817134960847</v>
      </c>
      <c r="P14" s="63"/>
      <c r="Q14" s="132">
        <v>124.01680672268908</v>
      </c>
      <c r="R14" s="65">
        <v>14.15608300136433</v>
      </c>
      <c r="S14" s="63"/>
      <c r="T14" s="132">
        <v>127.22314049586777</v>
      </c>
      <c r="U14" s="65">
        <v>21.662931100821456</v>
      </c>
      <c r="V14" s="63"/>
      <c r="W14" s="132">
        <v>129.65322580645162</v>
      </c>
      <c r="X14" s="65">
        <v>12.133945803300643</v>
      </c>
      <c r="Y14" s="109"/>
      <c r="Z14" s="132">
        <v>127.99177438307873</v>
      </c>
      <c r="AA14" s="65">
        <v>17.881686234279901</v>
      </c>
      <c r="AB14" s="1"/>
      <c r="AC14" s="1"/>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59" ht="18" customHeight="1" x14ac:dyDescent="0.2">
      <c r="A15" s="1"/>
      <c r="B15" s="350"/>
      <c r="C15" s="14"/>
      <c r="D15" s="116" t="s">
        <v>12</v>
      </c>
      <c r="E15" s="133">
        <v>110.6393023255814</v>
      </c>
      <c r="F15" s="70">
        <v>4.6280560240194282</v>
      </c>
      <c r="G15" s="114"/>
      <c r="H15" s="133">
        <v>111.96588148148147</v>
      </c>
      <c r="I15" s="70">
        <v>18.132554582379637</v>
      </c>
      <c r="J15" s="114"/>
      <c r="K15" s="133">
        <v>112.80767441860465</v>
      </c>
      <c r="L15" s="70">
        <v>10.504297343779223</v>
      </c>
      <c r="M15" s="114"/>
      <c r="N15" s="133">
        <v>112.7058115942029</v>
      </c>
      <c r="O15" s="70">
        <v>11.379671596920673</v>
      </c>
      <c r="P15" s="114"/>
      <c r="Q15" s="133">
        <v>111.19801515151515</v>
      </c>
      <c r="R15" s="70">
        <v>17.516328599958321</v>
      </c>
      <c r="S15" s="114"/>
      <c r="T15" s="133">
        <v>112.33203784570597</v>
      </c>
      <c r="U15" s="70">
        <v>20.234189216708231</v>
      </c>
      <c r="V15" s="114"/>
      <c r="W15" s="133">
        <v>113.12390173410405</v>
      </c>
      <c r="X15" s="70">
        <v>27.732866780713021</v>
      </c>
      <c r="Y15" s="115"/>
      <c r="Z15" s="133">
        <v>112.13057842516361</v>
      </c>
      <c r="AA15" s="70">
        <v>14.94507988154677</v>
      </c>
      <c r="AB15" s="1"/>
      <c r="AC15" s="1"/>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row>
    <row r="16" spans="1:59" ht="18" customHeight="1" x14ac:dyDescent="0.2">
      <c r="A16" s="1"/>
      <c r="B16" s="50"/>
      <c r="C16" s="14"/>
      <c r="D16" s="228" t="s">
        <v>57</v>
      </c>
      <c r="E16" s="62">
        <v>113.22829895596207</v>
      </c>
      <c r="F16" s="65">
        <v>16.331511204634673</v>
      </c>
      <c r="G16" s="62"/>
      <c r="H16" s="62">
        <v>113.95723290946113</v>
      </c>
      <c r="I16" s="65">
        <v>6.8150009039899748E-2</v>
      </c>
      <c r="J16" s="62"/>
      <c r="K16" s="62">
        <v>117.9212267551615</v>
      </c>
      <c r="L16" s="65">
        <v>7.4421163964071857</v>
      </c>
      <c r="M16" s="62"/>
      <c r="N16" s="62">
        <v>114.33660622929955</v>
      </c>
      <c r="O16" s="65">
        <v>5.5190910961620441</v>
      </c>
      <c r="P16" s="62"/>
      <c r="Q16" s="62">
        <v>111.5278960273773</v>
      </c>
      <c r="R16" s="65">
        <v>-2.8593861284015487</v>
      </c>
      <c r="S16" s="62"/>
      <c r="T16" s="62">
        <v>113.25632734502291</v>
      </c>
      <c r="U16" s="65">
        <v>1.1882991796435554</v>
      </c>
      <c r="V16" s="62"/>
      <c r="W16" s="62">
        <v>114.61169904765086</v>
      </c>
      <c r="X16" s="65">
        <v>-12.212143491770226</v>
      </c>
      <c r="Y16" s="105"/>
      <c r="Z16" s="62">
        <v>114.1452904111263</v>
      </c>
      <c r="AA16" s="65">
        <v>2.5547908233735312</v>
      </c>
      <c r="AB16" s="1"/>
      <c r="AC16" s="1"/>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row>
    <row r="17" spans="1:59" ht="21" customHeight="1" x14ac:dyDescent="0.2">
      <c r="A17" s="1"/>
      <c r="B17" s="15"/>
      <c r="C17" s="15"/>
      <c r="D17" s="1"/>
      <c r="E17" s="22"/>
      <c r="F17" s="60"/>
      <c r="G17" s="60"/>
      <c r="H17" s="60"/>
      <c r="I17" s="60"/>
      <c r="J17" s="60"/>
      <c r="K17" s="60"/>
      <c r="L17" s="60"/>
      <c r="M17" s="60"/>
      <c r="N17" s="60"/>
      <c r="O17" s="60"/>
      <c r="P17" s="60"/>
      <c r="Q17" s="60"/>
      <c r="R17" s="60"/>
      <c r="S17" s="60"/>
      <c r="T17" s="60"/>
      <c r="U17" s="60"/>
      <c r="V17" s="60"/>
      <c r="W17" s="60"/>
      <c r="X17" s="60"/>
      <c r="Y17" s="60"/>
      <c r="Z17" s="60"/>
      <c r="AA17" s="106"/>
      <c r="AB17" s="1"/>
      <c r="AC17" s="1"/>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row>
    <row r="18" spans="1:59" ht="18" customHeight="1" x14ac:dyDescent="0.15">
      <c r="A18" s="1"/>
      <c r="B18" s="350" t="s">
        <v>10</v>
      </c>
      <c r="C18" s="1"/>
      <c r="D18" s="16" t="s">
        <v>15</v>
      </c>
      <c r="E18" s="132">
        <v>116.53488372093024</v>
      </c>
      <c r="F18" s="65">
        <v>37.7910174152154</v>
      </c>
      <c r="G18" s="63"/>
      <c r="H18" s="132">
        <v>116.71317829457364</v>
      </c>
      <c r="I18" s="65">
        <v>13.407652907502261</v>
      </c>
      <c r="J18" s="63"/>
      <c r="K18" s="132">
        <v>127.86821705426357</v>
      </c>
      <c r="L18" s="65">
        <v>20.674518984563612</v>
      </c>
      <c r="M18" s="63"/>
      <c r="N18" s="132">
        <v>124.86821705426357</v>
      </c>
      <c r="O18" s="65">
        <v>48.392445877475815</v>
      </c>
      <c r="P18" s="63"/>
      <c r="Q18" s="132">
        <v>114.40310077519379</v>
      </c>
      <c r="R18" s="65">
        <v>17.108395492778925</v>
      </c>
      <c r="S18" s="63"/>
      <c r="T18" s="132">
        <v>119.33333333333333</v>
      </c>
      <c r="U18" s="65">
        <v>29.133461957889438</v>
      </c>
      <c r="V18" s="63"/>
      <c r="W18" s="132">
        <v>124.62790697674419</v>
      </c>
      <c r="X18" s="65">
        <v>63.583638583638582</v>
      </c>
      <c r="Y18" s="109"/>
      <c r="Z18" s="132">
        <v>120.62126245847176</v>
      </c>
      <c r="AA18" s="65">
        <v>31.133745078917904</v>
      </c>
      <c r="AB18" s="1"/>
      <c r="AC18" s="1"/>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row>
    <row r="19" spans="1:59" ht="18" customHeight="1" x14ac:dyDescent="0.2">
      <c r="A19" s="1"/>
      <c r="B19" s="350"/>
      <c r="C19" s="14"/>
      <c r="D19" s="116" t="s">
        <v>12</v>
      </c>
      <c r="E19" s="133">
        <v>100.79427966101694</v>
      </c>
      <c r="F19" s="70">
        <v>38.289131425189616</v>
      </c>
      <c r="G19" s="114"/>
      <c r="H19" s="133">
        <v>106.74713276836158</v>
      </c>
      <c r="I19" s="70">
        <v>72.970660180273867</v>
      </c>
      <c r="J19" s="114"/>
      <c r="K19" s="133">
        <v>109.62101694915255</v>
      </c>
      <c r="L19" s="70">
        <v>32.914259742168014</v>
      </c>
      <c r="M19" s="114"/>
      <c r="N19" s="133">
        <v>109.84040960451978</v>
      </c>
      <c r="O19" s="70">
        <v>42.318469262731973</v>
      </c>
      <c r="P19" s="114"/>
      <c r="Q19" s="133">
        <v>103.65916666666666</v>
      </c>
      <c r="R19" s="70">
        <v>62.601209383590124</v>
      </c>
      <c r="S19" s="114"/>
      <c r="T19" s="133">
        <v>109.00015536723164</v>
      </c>
      <c r="U19" s="70">
        <v>69.611679654781426</v>
      </c>
      <c r="V19" s="114"/>
      <c r="W19" s="133">
        <v>110.56742937853107</v>
      </c>
      <c r="X19" s="70">
        <v>105.08386035325617</v>
      </c>
      <c r="Y19" s="115"/>
      <c r="Z19" s="133">
        <v>107.1756557707829</v>
      </c>
      <c r="AA19" s="70">
        <v>57.550591261252038</v>
      </c>
      <c r="AB19" s="1"/>
      <c r="AC19" s="1"/>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row>
    <row r="20" spans="1:59" ht="18" customHeight="1" x14ac:dyDescent="0.2">
      <c r="A20" s="1"/>
      <c r="B20" s="50"/>
      <c r="C20" s="14"/>
      <c r="D20" s="228" t="s">
        <v>58</v>
      </c>
      <c r="E20" s="62">
        <v>115.61656486146912</v>
      </c>
      <c r="F20" s="65">
        <v>-0.36019751143182188</v>
      </c>
      <c r="G20" s="62"/>
      <c r="H20" s="62">
        <v>109.33612479113431</v>
      </c>
      <c r="I20" s="65">
        <v>-34.435324008530536</v>
      </c>
      <c r="J20" s="62"/>
      <c r="K20" s="62">
        <v>116.64571321535445</v>
      </c>
      <c r="L20" s="65">
        <v>-9.2087491450108558</v>
      </c>
      <c r="M20" s="62"/>
      <c r="N20" s="62">
        <v>113.6814925434559</v>
      </c>
      <c r="O20" s="65">
        <v>4.2678765772352216</v>
      </c>
      <c r="P20" s="62"/>
      <c r="Q20" s="62">
        <v>110.36467343315236</v>
      </c>
      <c r="R20" s="65">
        <v>-27.978152231014331</v>
      </c>
      <c r="S20" s="62"/>
      <c r="T20" s="62">
        <v>109.47996627278948</v>
      </c>
      <c r="U20" s="65">
        <v>-23.86523014174448</v>
      </c>
      <c r="V20" s="62"/>
      <c r="W20" s="62">
        <v>112.71665415144692</v>
      </c>
      <c r="X20" s="65">
        <v>-20.235732689122202</v>
      </c>
      <c r="Y20" s="105"/>
      <c r="Z20" s="62">
        <v>112.54539250634031</v>
      </c>
      <c r="AA20" s="65">
        <v>-16.767214880539193</v>
      </c>
      <c r="AB20" s="1"/>
      <c r="AC20" s="1"/>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row>
    <row r="21" spans="1:59" ht="23" customHeight="1" x14ac:dyDescent="0.2">
      <c r="A21" s="1"/>
      <c r="B21" s="15"/>
      <c r="C21" s="15"/>
      <c r="D21" s="1"/>
      <c r="E21" s="1"/>
      <c r="F21" s="1"/>
      <c r="G21" s="1"/>
      <c r="H21" s="1"/>
      <c r="I21" s="1"/>
      <c r="J21" s="1"/>
      <c r="K21" s="1"/>
      <c r="L21" s="1"/>
      <c r="M21" s="1"/>
      <c r="N21" s="1"/>
      <c r="O21" s="1"/>
      <c r="P21" s="1"/>
      <c r="Q21" s="1"/>
      <c r="R21" s="1"/>
      <c r="S21" s="1"/>
      <c r="T21" s="1"/>
      <c r="U21" s="1"/>
      <c r="V21" s="1"/>
      <c r="W21" s="1"/>
      <c r="X21" s="1"/>
      <c r="Y21" s="1"/>
      <c r="Z21" s="1"/>
      <c r="AA21" s="1"/>
      <c r="AB21" s="1"/>
      <c r="AC21" s="1"/>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row>
    <row r="22" spans="1:59" ht="23"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row>
    <row r="23" spans="1:59" s="6" customFormat="1" ht="18" customHeight="1" x14ac:dyDescent="0.2">
      <c r="A23" s="67"/>
      <c r="B23" s="351" t="s">
        <v>40</v>
      </c>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c r="AA23" s="351"/>
      <c r="AB23" s="351"/>
      <c r="AC23" s="67"/>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row>
    <row r="24" spans="1:59" ht="21" customHeight="1" x14ac:dyDescent="0.2">
      <c r="A24" s="1"/>
      <c r="B24" s="15"/>
      <c r="C24" s="15"/>
      <c r="D24" s="1"/>
      <c r="E24" s="1"/>
      <c r="F24" s="1"/>
      <c r="G24" s="1"/>
      <c r="H24" s="1"/>
      <c r="I24" s="1"/>
      <c r="J24" s="1"/>
      <c r="K24" s="1"/>
      <c r="L24" s="1"/>
      <c r="M24" s="1"/>
      <c r="N24" s="1"/>
      <c r="O24" s="1"/>
      <c r="P24" s="1"/>
      <c r="Q24" s="1"/>
      <c r="R24" s="1"/>
      <c r="S24" s="1"/>
      <c r="T24" s="1"/>
      <c r="U24" s="1"/>
      <c r="V24" s="1"/>
      <c r="W24" s="1"/>
      <c r="X24" s="1"/>
      <c r="Y24" s="1"/>
      <c r="Z24" s="1"/>
      <c r="AA24" s="1"/>
      <c r="AB24" s="1"/>
      <c r="AC24" s="1"/>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row>
    <row r="25" spans="1:59" ht="18" customHeight="1" x14ac:dyDescent="0.2">
      <c r="A25" s="1"/>
      <c r="B25" s="1"/>
      <c r="C25" s="1"/>
      <c r="D25" s="22"/>
      <c r="E25" s="349" t="s">
        <v>20</v>
      </c>
      <c r="F25" s="349"/>
      <c r="G25" s="58"/>
      <c r="H25" s="349" t="s">
        <v>19</v>
      </c>
      <c r="I25" s="349"/>
      <c r="J25" s="1"/>
      <c r="K25" s="349" t="s">
        <v>21</v>
      </c>
      <c r="L25" s="349"/>
      <c r="M25" s="58"/>
      <c r="N25" s="349" t="s">
        <v>22</v>
      </c>
      <c r="O25" s="349"/>
      <c r="P25" s="58"/>
      <c r="Q25" s="349" t="s">
        <v>23</v>
      </c>
      <c r="R25" s="349"/>
      <c r="S25" s="58"/>
      <c r="T25" s="349" t="s">
        <v>24</v>
      </c>
      <c r="U25" s="349"/>
      <c r="V25" s="58"/>
      <c r="W25" s="349" t="s">
        <v>25</v>
      </c>
      <c r="X25" s="349"/>
      <c r="Y25" s="58"/>
      <c r="Z25" s="349" t="s">
        <v>11</v>
      </c>
      <c r="AA25" s="349"/>
      <c r="AB25" s="1"/>
      <c r="AC25" s="1"/>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row>
    <row r="26" spans="1:59" ht="18" customHeight="1" x14ac:dyDescent="0.2">
      <c r="A26" s="1"/>
      <c r="B26" s="15"/>
      <c r="C26" s="15"/>
      <c r="D26" s="1"/>
      <c r="E26" s="348" t="s">
        <v>36</v>
      </c>
      <c r="F26" s="348"/>
      <c r="G26" s="59"/>
      <c r="H26" s="348" t="s">
        <v>36</v>
      </c>
      <c r="I26" s="348"/>
      <c r="J26" s="22"/>
      <c r="K26" s="348" t="s">
        <v>36</v>
      </c>
      <c r="L26" s="348"/>
      <c r="M26" s="59"/>
      <c r="N26" s="348" t="s">
        <v>36</v>
      </c>
      <c r="O26" s="348"/>
      <c r="P26" s="59"/>
      <c r="Q26" s="348" t="s">
        <v>36</v>
      </c>
      <c r="R26" s="348"/>
      <c r="S26" s="59"/>
      <c r="T26" s="348" t="s">
        <v>36</v>
      </c>
      <c r="U26" s="348"/>
      <c r="V26" s="59"/>
      <c r="W26" s="348" t="s">
        <v>36</v>
      </c>
      <c r="X26" s="348"/>
      <c r="Y26" s="1"/>
      <c r="Z26" s="348" t="s">
        <v>36</v>
      </c>
      <c r="AA26" s="348"/>
      <c r="AB26" s="1"/>
      <c r="AC26" s="1"/>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row>
    <row r="27" spans="1:59" ht="18" customHeight="1" x14ac:dyDescent="0.15">
      <c r="A27" s="1"/>
      <c r="B27" s="350" t="s">
        <v>13</v>
      </c>
      <c r="C27" s="1"/>
      <c r="D27" s="16" t="s">
        <v>15</v>
      </c>
      <c r="E27" s="61">
        <v>0.93992248062015504</v>
      </c>
      <c r="F27" s="65">
        <v>29.333333333333332</v>
      </c>
      <c r="G27" s="60"/>
      <c r="H27" s="61">
        <v>0.94186046511627908</v>
      </c>
      <c r="I27" s="65">
        <v>10.95890410958904</v>
      </c>
      <c r="J27" s="60"/>
      <c r="K27" s="61">
        <v>0.95155038759689925</v>
      </c>
      <c r="L27" s="65">
        <v>7.4398249452954044</v>
      </c>
      <c r="M27" s="61"/>
      <c r="N27" s="61">
        <v>0.93410852713178294</v>
      </c>
      <c r="O27" s="65">
        <v>6.4017660044150109</v>
      </c>
      <c r="P27" s="60"/>
      <c r="Q27" s="61">
        <v>0.94573643410852715</v>
      </c>
      <c r="R27" s="65">
        <v>11.670480549199084</v>
      </c>
      <c r="S27" s="60"/>
      <c r="T27" s="61">
        <v>0.9263565891472868</v>
      </c>
      <c r="U27" s="65">
        <v>26.455026455026456</v>
      </c>
      <c r="V27" s="60"/>
      <c r="W27" s="61">
        <v>0.93023255813953487</v>
      </c>
      <c r="X27" s="65">
        <v>14.558472553699284</v>
      </c>
      <c r="Y27" s="108"/>
      <c r="Z27" s="61">
        <v>0.93853820598006643</v>
      </c>
      <c r="AA27" s="65">
        <v>14.643219479201894</v>
      </c>
      <c r="AB27" s="1"/>
      <c r="AC27" s="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row>
    <row r="28" spans="1:59" ht="18" customHeight="1" x14ac:dyDescent="0.2">
      <c r="A28" s="1"/>
      <c r="B28" s="350"/>
      <c r="C28" s="14"/>
      <c r="D28" s="116" t="s">
        <v>12</v>
      </c>
      <c r="E28" s="110">
        <v>0.92902542372881358</v>
      </c>
      <c r="F28" s="70">
        <v>98.566037735849051</v>
      </c>
      <c r="G28" s="111"/>
      <c r="H28" s="110">
        <v>0.96822033898305082</v>
      </c>
      <c r="I28" s="70">
        <v>76.789168278529985</v>
      </c>
      <c r="J28" s="111"/>
      <c r="K28" s="110">
        <v>0.97916666666666663</v>
      </c>
      <c r="L28" s="70">
        <v>32.679425837320572</v>
      </c>
      <c r="M28" s="110"/>
      <c r="N28" s="110">
        <v>0.9798728813559322</v>
      </c>
      <c r="O28" s="70">
        <v>40.080767289247852</v>
      </c>
      <c r="P28" s="111"/>
      <c r="Q28" s="110">
        <v>0.96080508474576276</v>
      </c>
      <c r="R28" s="70">
        <v>62.350835322195707</v>
      </c>
      <c r="S28" s="112"/>
      <c r="T28" s="110">
        <v>0.97175141242937857</v>
      </c>
      <c r="U28" s="70">
        <v>81.05263157894737</v>
      </c>
      <c r="V28" s="111"/>
      <c r="W28" s="110">
        <v>0.97351694915254239</v>
      </c>
      <c r="X28" s="70">
        <v>57.813394390383515</v>
      </c>
      <c r="Y28" s="113"/>
      <c r="Z28" s="110">
        <v>0.96605125100887812</v>
      </c>
      <c r="AA28" s="70">
        <v>61.068124474348188</v>
      </c>
      <c r="AB28" s="1"/>
      <c r="AC28" s="1"/>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row>
    <row r="29" spans="1:59" ht="18" customHeight="1" x14ac:dyDescent="0.2">
      <c r="A29" s="1"/>
      <c r="B29" s="50"/>
      <c r="C29" s="14"/>
      <c r="D29" s="228" t="s">
        <v>56</v>
      </c>
      <c r="E29" s="62">
        <v>101.17295572467803</v>
      </c>
      <c r="F29" s="65">
        <v>-34.866337260864057</v>
      </c>
      <c r="G29" s="62"/>
      <c r="H29" s="62">
        <v>97.277492239580681</v>
      </c>
      <c r="I29" s="65">
        <v>-37.236593627289352</v>
      </c>
      <c r="J29" s="62"/>
      <c r="K29" s="62">
        <v>97.179614052449281</v>
      </c>
      <c r="L29" s="65">
        <v>-19.022995263012117</v>
      </c>
      <c r="M29" s="62"/>
      <c r="N29" s="62">
        <v>95.329562120259794</v>
      </c>
      <c r="O29" s="65">
        <v>-24.042559115406796</v>
      </c>
      <c r="P29" s="62"/>
      <c r="Q29" s="62">
        <v>98.431664145363797</v>
      </c>
      <c r="R29" s="65">
        <v>-31.216565453709052</v>
      </c>
      <c r="S29" s="62"/>
      <c r="T29" s="62">
        <v>95.328555976203347</v>
      </c>
      <c r="U29" s="65">
        <v>-30.155653992863297</v>
      </c>
      <c r="V29" s="62"/>
      <c r="W29" s="62">
        <v>95.553812283321108</v>
      </c>
      <c r="X29" s="65">
        <v>-27.408904043774882</v>
      </c>
      <c r="Y29" s="105"/>
      <c r="Z29" s="62">
        <v>97.152009792432963</v>
      </c>
      <c r="AA29" s="65">
        <v>-28.823148681128373</v>
      </c>
      <c r="AB29" s="1"/>
      <c r="AC29" s="1"/>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row>
    <row r="30" spans="1:59" ht="21" customHeight="1" x14ac:dyDescent="0.2">
      <c r="A30" s="1"/>
      <c r="B30" s="15"/>
      <c r="C30" s="15"/>
      <c r="D30" s="1"/>
      <c r="E30" s="60"/>
      <c r="F30" s="60"/>
      <c r="G30" s="60"/>
      <c r="H30" s="60"/>
      <c r="I30" s="60"/>
      <c r="J30" s="60"/>
      <c r="K30" s="60"/>
      <c r="L30" s="60"/>
      <c r="M30" s="60"/>
      <c r="N30" s="60"/>
      <c r="O30" s="60"/>
      <c r="P30" s="60"/>
      <c r="Q30" s="60"/>
      <c r="R30" s="60"/>
      <c r="S30" s="60"/>
      <c r="T30" s="60"/>
      <c r="U30" s="60"/>
      <c r="V30" s="60"/>
      <c r="W30" s="60"/>
      <c r="X30" s="60"/>
      <c r="Y30" s="60"/>
      <c r="Z30" s="60"/>
      <c r="AA30" s="18"/>
      <c r="AB30" s="1"/>
      <c r="AC30" s="1"/>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row>
    <row r="31" spans="1:59" ht="18" customHeight="1" x14ac:dyDescent="0.15">
      <c r="A31" s="1"/>
      <c r="B31" s="350" t="s">
        <v>9</v>
      </c>
      <c r="C31" s="1"/>
      <c r="D31" s="16" t="s">
        <v>15</v>
      </c>
      <c r="E31" s="132">
        <v>118.44948453608248</v>
      </c>
      <c r="F31" s="65">
        <v>17.434847454079229</v>
      </c>
      <c r="G31" s="63"/>
      <c r="H31" s="132">
        <v>121.24279835390946</v>
      </c>
      <c r="I31" s="65">
        <v>16.194441675628177</v>
      </c>
      <c r="J31" s="63"/>
      <c r="K31" s="132">
        <v>124.22810590631364</v>
      </c>
      <c r="L31" s="65">
        <v>14.287356616377123</v>
      </c>
      <c r="M31" s="63"/>
      <c r="N31" s="132">
        <v>126.07053941908714</v>
      </c>
      <c r="O31" s="65">
        <v>19.125496666415955</v>
      </c>
      <c r="P31" s="63"/>
      <c r="Q31" s="132">
        <v>122.97540983606558</v>
      </c>
      <c r="R31" s="65">
        <v>17.104125206163857</v>
      </c>
      <c r="S31" s="63"/>
      <c r="T31" s="132">
        <v>124.64016736401673</v>
      </c>
      <c r="U31" s="65">
        <v>20.265432708610916</v>
      </c>
      <c r="V31" s="63"/>
      <c r="W31" s="132">
        <v>127.13333333333334</v>
      </c>
      <c r="X31" s="65">
        <v>19.220399424065413</v>
      </c>
      <c r="Y31" s="109"/>
      <c r="Z31" s="132">
        <v>123.52448377581121</v>
      </c>
      <c r="AA31" s="65">
        <v>17.489111430111535</v>
      </c>
      <c r="AB31" s="1"/>
      <c r="AC31" s="1"/>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row>
    <row r="32" spans="1:59" ht="18" customHeight="1" x14ac:dyDescent="0.2">
      <c r="A32" s="1"/>
      <c r="B32" s="350"/>
      <c r="C32" s="14"/>
      <c r="D32" s="116" t="s">
        <v>12</v>
      </c>
      <c r="E32" s="133">
        <v>104.62977575066515</v>
      </c>
      <c r="F32" s="70">
        <v>9.6087858701722109</v>
      </c>
      <c r="G32" s="114"/>
      <c r="H32" s="133">
        <v>106.41653537563822</v>
      </c>
      <c r="I32" s="70">
        <v>11.299542681287633</v>
      </c>
      <c r="J32" s="114"/>
      <c r="K32" s="133">
        <v>106.90102416155788</v>
      </c>
      <c r="L32" s="70">
        <v>5.3112525474439414</v>
      </c>
      <c r="M32" s="114"/>
      <c r="N32" s="133">
        <v>106.36845045045045</v>
      </c>
      <c r="O32" s="70">
        <v>6.9331231957500066</v>
      </c>
      <c r="P32" s="114"/>
      <c r="Q32" s="133">
        <v>106.8002315325248</v>
      </c>
      <c r="R32" s="70">
        <v>13.176712879643702</v>
      </c>
      <c r="S32" s="114"/>
      <c r="T32" s="133">
        <v>107.56048691860465</v>
      </c>
      <c r="U32" s="70">
        <v>16.061602229031475</v>
      </c>
      <c r="V32" s="114"/>
      <c r="W32" s="133">
        <v>109.7406891548785</v>
      </c>
      <c r="X32" s="70">
        <v>17.386558852187733</v>
      </c>
      <c r="Y32" s="115"/>
      <c r="Z32" s="133">
        <v>106.93170278314449</v>
      </c>
      <c r="AA32" s="70">
        <v>10.912006338869981</v>
      </c>
      <c r="AB32" s="1"/>
      <c r="AC32" s="1"/>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row>
    <row r="33" spans="1:59" ht="18" customHeight="1" x14ac:dyDescent="0.2">
      <c r="A33" s="1"/>
      <c r="B33" s="50"/>
      <c r="C33" s="14"/>
      <c r="D33" s="228" t="s">
        <v>57</v>
      </c>
      <c r="E33" s="62">
        <v>113.2081988002631</v>
      </c>
      <c r="F33" s="65">
        <v>7.1399947748501811</v>
      </c>
      <c r="G33" s="62"/>
      <c r="H33" s="62">
        <v>113.93229250128867</v>
      </c>
      <c r="I33" s="65">
        <v>4.3979506801365362</v>
      </c>
      <c r="J33" s="62"/>
      <c r="K33" s="62">
        <v>116.2085273557058</v>
      </c>
      <c r="L33" s="65">
        <v>8.5234045287699356</v>
      </c>
      <c r="M33" s="62"/>
      <c r="N33" s="62">
        <v>118.522493168982</v>
      </c>
      <c r="O33" s="65">
        <v>11.401867921080722</v>
      </c>
      <c r="P33" s="62"/>
      <c r="Q33" s="62">
        <v>115.14526520348862</v>
      </c>
      <c r="R33" s="65">
        <v>3.4701593875559107</v>
      </c>
      <c r="S33" s="62"/>
      <c r="T33" s="62">
        <v>115.87914013287887</v>
      </c>
      <c r="U33" s="65">
        <v>3.6220682799844206</v>
      </c>
      <c r="V33" s="62"/>
      <c r="W33" s="62">
        <v>115.84885634708232</v>
      </c>
      <c r="X33" s="65">
        <v>1.5622236394090374</v>
      </c>
      <c r="Y33" s="105"/>
      <c r="Z33" s="62">
        <v>115.51717644141193</v>
      </c>
      <c r="AA33" s="65">
        <v>5.9300208411580719</v>
      </c>
      <c r="AB33" s="1"/>
      <c r="AC33" s="1"/>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row>
    <row r="34" spans="1:59" ht="21" customHeight="1" x14ac:dyDescent="0.2">
      <c r="A34" s="1"/>
      <c r="B34" s="15"/>
      <c r="C34" s="15"/>
      <c r="D34" s="1"/>
      <c r="E34" s="60"/>
      <c r="F34" s="60"/>
      <c r="G34" s="60"/>
      <c r="H34" s="60"/>
      <c r="I34" s="60"/>
      <c r="J34" s="60"/>
      <c r="K34" s="60"/>
      <c r="L34" s="60"/>
      <c r="M34" s="60"/>
      <c r="N34" s="60"/>
      <c r="O34" s="60"/>
      <c r="P34" s="60"/>
      <c r="Q34" s="60"/>
      <c r="R34" s="60"/>
      <c r="S34" s="60"/>
      <c r="T34" s="60"/>
      <c r="U34" s="60"/>
      <c r="V34" s="60"/>
      <c r="W34" s="60"/>
      <c r="X34" s="60"/>
      <c r="Y34" s="60"/>
      <c r="Z34" s="60"/>
      <c r="AA34" s="17"/>
      <c r="AB34" s="1"/>
      <c r="AC34" s="1"/>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row>
    <row r="35" spans="1:59" ht="18" customHeight="1" x14ac:dyDescent="0.15">
      <c r="A35" s="1"/>
      <c r="B35" s="350" t="s">
        <v>10</v>
      </c>
      <c r="C35" s="1"/>
      <c r="D35" s="16" t="s">
        <v>15</v>
      </c>
      <c r="E35" s="132">
        <v>111.33333333333333</v>
      </c>
      <c r="F35" s="65">
        <v>51.882402707275801</v>
      </c>
      <c r="G35" s="63"/>
      <c r="H35" s="132">
        <v>114.1937984496124</v>
      </c>
      <c r="I35" s="65">
        <v>28.928079119532633</v>
      </c>
      <c r="J35" s="63"/>
      <c r="K35" s="132">
        <v>118.20930232558139</v>
      </c>
      <c r="L35" s="65">
        <v>22.790135883241067</v>
      </c>
      <c r="M35" s="63"/>
      <c r="N35" s="132">
        <v>117.76356589147287</v>
      </c>
      <c r="O35" s="65">
        <v>26.751632214597109</v>
      </c>
      <c r="P35" s="63"/>
      <c r="Q35" s="132">
        <v>116.30232558139535</v>
      </c>
      <c r="R35" s="65">
        <v>30.770739360658954</v>
      </c>
      <c r="S35" s="63"/>
      <c r="T35" s="132">
        <v>115.46124031007751</v>
      </c>
      <c r="U35" s="65">
        <v>52.081684747925976</v>
      </c>
      <c r="V35" s="63"/>
      <c r="W35" s="132">
        <v>118.26356589147287</v>
      </c>
      <c r="X35" s="65">
        <v>36.577068552628631</v>
      </c>
      <c r="Y35" s="109"/>
      <c r="Z35" s="132">
        <v>115.93244739756368</v>
      </c>
      <c r="AA35" s="65">
        <v>34.693299880986842</v>
      </c>
      <c r="AB35" s="1"/>
      <c r="AC35" s="1"/>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row>
    <row r="36" spans="1:59" ht="18" customHeight="1" x14ac:dyDescent="0.2">
      <c r="A36" s="1"/>
      <c r="B36" s="350"/>
      <c r="C36" s="14"/>
      <c r="D36" s="116" t="s">
        <v>12</v>
      </c>
      <c r="E36" s="133">
        <v>97.203721751412431</v>
      </c>
      <c r="F36" s="70">
        <v>117.64582311277213</v>
      </c>
      <c r="G36" s="114"/>
      <c r="H36" s="133">
        <v>103.03465395480227</v>
      </c>
      <c r="I36" s="70">
        <v>96.765535804055887</v>
      </c>
      <c r="J36" s="114"/>
      <c r="K36" s="133">
        <v>104.67391949152542</v>
      </c>
      <c r="L36" s="70">
        <v>39.726365222039256</v>
      </c>
      <c r="M36" s="114"/>
      <c r="N36" s="133">
        <v>104.22756002824859</v>
      </c>
      <c r="O36" s="70">
        <v>49.792739458963283</v>
      </c>
      <c r="P36" s="114"/>
      <c r="Q36" s="133">
        <v>102.61420550847457</v>
      </c>
      <c r="R36" s="70">
        <v>83.743338750304602</v>
      </c>
      <c r="S36" s="114"/>
      <c r="T36" s="133">
        <v>104.52205508474576</v>
      </c>
      <c r="U36" s="70">
        <v>110.13258508835172</v>
      </c>
      <c r="V36" s="114"/>
      <c r="W36" s="133">
        <v>106.83442090395481</v>
      </c>
      <c r="X36" s="70">
        <v>85.251713082702679</v>
      </c>
      <c r="Y36" s="115"/>
      <c r="Z36" s="133">
        <v>103.30150524616626</v>
      </c>
      <c r="AA36" s="70">
        <v>78.643888426888054</v>
      </c>
      <c r="AB36" s="1"/>
      <c r="AC36" s="1"/>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row>
    <row r="37" spans="1:59" ht="18" customHeight="1" x14ac:dyDescent="0.2">
      <c r="A37" s="1"/>
      <c r="B37" s="50"/>
      <c r="C37" s="14"/>
      <c r="D37" s="228" t="s">
        <v>58</v>
      </c>
      <c r="E37" s="62">
        <v>114.53608084889568</v>
      </c>
      <c r="F37" s="65">
        <v>-30.215797144621213</v>
      </c>
      <c r="G37" s="62"/>
      <c r="H37" s="62">
        <v>110.83047699631744</v>
      </c>
      <c r="I37" s="65">
        <v>-34.476289969843862</v>
      </c>
      <c r="J37" s="62"/>
      <c r="K37" s="62">
        <v>112.93099838030983</v>
      </c>
      <c r="L37" s="65">
        <v>-12.120997573997448</v>
      </c>
      <c r="M37" s="62"/>
      <c r="N37" s="62">
        <v>112.98697375200537</v>
      </c>
      <c r="O37" s="65">
        <v>-15.381992029512512</v>
      </c>
      <c r="P37" s="62"/>
      <c r="Q37" s="62">
        <v>113.33940072438637</v>
      </c>
      <c r="R37" s="65">
        <v>-28.829670642717563</v>
      </c>
      <c r="S37" s="62"/>
      <c r="T37" s="62">
        <v>110.46591096631457</v>
      </c>
      <c r="U37" s="65">
        <v>-27.62584409077623</v>
      </c>
      <c r="V37" s="62"/>
      <c r="W37" s="62">
        <v>110.69799872626537</v>
      </c>
      <c r="X37" s="65">
        <v>-26.274868782640635</v>
      </c>
      <c r="Y37" s="105"/>
      <c r="Z37" s="62">
        <v>112.22725856830259</v>
      </c>
      <c r="AA37" s="65">
        <v>-24.602346563839191</v>
      </c>
      <c r="AB37" s="1"/>
      <c r="AC37" s="1"/>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row>
    <row r="38" spans="1:59" ht="23" customHeight="1" x14ac:dyDescent="0.15">
      <c r="A38" s="1"/>
      <c r="B38" s="1"/>
      <c r="C38" s="1"/>
      <c r="D38" s="1"/>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
      <c r="AC38" s="1"/>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row>
    <row r="39" spans="1:59" ht="9"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row>
    <row r="40" spans="1:59" ht="34" customHeight="1" x14ac:dyDescent="0.15">
      <c r="A40" s="1"/>
      <c r="B40" s="352" t="s">
        <v>73</v>
      </c>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1"/>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row>
    <row r="41" spans="1:59" ht="9.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69"/>
      <c r="Z41" s="134"/>
      <c r="AA41" s="1"/>
      <c r="AB41" s="1"/>
      <c r="AC41" s="1"/>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row>
    <row r="42" spans="1:59" ht="9"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row>
    <row r="43" spans="1:59" ht="18" customHeight="1" x14ac:dyDescent="0.1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row>
    <row r="44" spans="1:59" x14ac:dyDescent="0.1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row>
    <row r="45" spans="1:59" x14ac:dyDescent="0.1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row>
    <row r="46" spans="1:59"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row>
    <row r="47" spans="1:59" x14ac:dyDescent="0.1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row>
    <row r="48" spans="1:59"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row>
    <row r="49" spans="1:59"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row>
    <row r="50" spans="1:59"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row>
    <row r="51" spans="1:59"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row>
    <row r="52" spans="1:59"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row>
    <row r="53" spans="1:59"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row>
    <row r="54" spans="1:59"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row>
    <row r="55" spans="1:59"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row>
    <row r="56" spans="1:59"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row>
    <row r="57" spans="1:59"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row>
    <row r="58" spans="1:59" x14ac:dyDescent="0.1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row>
    <row r="61" spans="1:59"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row>
    <row r="62" spans="1:59"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row>
    <row r="63" spans="1:59"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row>
    <row r="64" spans="1:59"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row>
    <row r="65" spans="1:59"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row>
    <row r="66" spans="1:59"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row>
    <row r="67" spans="1:59"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row>
    <row r="68" spans="1:59"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row>
    <row r="69" spans="1:59"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row>
    <row r="70" spans="1:59"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row>
    <row r="71" spans="1:59"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row>
    <row r="72" spans="1:59" x14ac:dyDescent="0.15">
      <c r="A72" s="138"/>
      <c r="B72" s="138"/>
      <c r="C72" s="138"/>
      <c r="D72" s="138"/>
      <c r="E72" s="138"/>
      <c r="F72" s="137"/>
      <c r="G72" s="137"/>
      <c r="H72" s="137"/>
      <c r="I72" s="137"/>
      <c r="J72" s="137"/>
      <c r="K72" s="137"/>
      <c r="L72" s="137"/>
      <c r="M72" s="137"/>
      <c r="N72" s="137"/>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row>
    <row r="73" spans="1:59" x14ac:dyDescent="0.15">
      <c r="A73" s="138"/>
      <c r="B73" s="138"/>
      <c r="C73" s="138"/>
      <c r="D73" s="138"/>
      <c r="E73" s="138"/>
      <c r="F73" s="137"/>
      <c r="G73" s="137"/>
      <c r="H73" s="137"/>
      <c r="I73" s="137"/>
      <c r="J73" s="137"/>
      <c r="K73" s="137"/>
      <c r="L73" s="137"/>
      <c r="M73" s="137"/>
      <c r="N73" s="137"/>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row>
    <row r="74" spans="1:59" x14ac:dyDescent="0.15">
      <c r="A74" s="138"/>
      <c r="B74" s="138"/>
      <c r="C74" s="138"/>
      <c r="D74" s="138"/>
      <c r="E74" s="138"/>
      <c r="F74" s="137"/>
      <c r="G74" s="137"/>
      <c r="H74" s="137"/>
      <c r="I74" s="137"/>
      <c r="J74" s="137"/>
      <c r="K74" s="137"/>
      <c r="L74" s="137"/>
      <c r="M74" s="137"/>
      <c r="N74" s="137"/>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row>
    <row r="75" spans="1:59" x14ac:dyDescent="0.15">
      <c r="A75" s="138"/>
      <c r="B75" s="138"/>
      <c r="C75" s="138"/>
      <c r="D75" s="138"/>
      <c r="E75" s="138"/>
      <c r="F75" s="137"/>
      <c r="G75" s="137"/>
      <c r="H75" s="137"/>
      <c r="I75" s="137"/>
      <c r="J75" s="137"/>
      <c r="K75" s="137"/>
      <c r="L75" s="137"/>
      <c r="M75" s="137"/>
      <c r="N75" s="137"/>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row>
    <row r="76" spans="1:59" x14ac:dyDescent="0.15">
      <c r="A76" s="138"/>
      <c r="B76" s="138"/>
      <c r="C76" s="138"/>
      <c r="D76" s="138"/>
      <c r="E76" s="138"/>
      <c r="F76" s="137"/>
      <c r="G76" s="137"/>
      <c r="H76" s="137"/>
      <c r="I76" s="137"/>
      <c r="J76" s="137"/>
      <c r="K76" s="137"/>
      <c r="L76" s="137"/>
      <c r="M76" s="137"/>
      <c r="N76" s="137"/>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row>
    <row r="77" spans="1:59" x14ac:dyDescent="0.15">
      <c r="A77" s="138"/>
      <c r="B77" s="138"/>
      <c r="C77" s="138"/>
      <c r="D77" s="138"/>
      <c r="E77" s="138"/>
      <c r="F77" s="137"/>
      <c r="G77" s="137"/>
      <c r="H77" s="137"/>
      <c r="I77" s="137"/>
      <c r="J77" s="137"/>
      <c r="K77" s="137"/>
      <c r="L77" s="137"/>
      <c r="M77" s="137"/>
      <c r="N77" s="137"/>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row>
    <row r="78" spans="1:59" x14ac:dyDescent="0.15">
      <c r="A78" s="138"/>
      <c r="B78" s="138"/>
      <c r="C78" s="138"/>
      <c r="D78" s="138"/>
      <c r="E78" s="138"/>
      <c r="F78" s="137"/>
      <c r="G78" s="137"/>
      <c r="H78" s="137"/>
      <c r="I78" s="137"/>
      <c r="J78" s="137"/>
      <c r="K78" s="137"/>
      <c r="L78" s="137"/>
      <c r="M78" s="137"/>
      <c r="N78" s="137"/>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row>
    <row r="79" spans="1:59" x14ac:dyDescent="0.15">
      <c r="A79" s="138"/>
      <c r="B79" s="138"/>
      <c r="C79" s="138"/>
      <c r="D79" s="138"/>
      <c r="E79" s="138"/>
      <c r="F79" s="137"/>
      <c r="G79" s="137"/>
      <c r="H79" s="137"/>
      <c r="I79" s="137"/>
      <c r="J79" s="137"/>
      <c r="K79" s="137"/>
      <c r="L79" s="137"/>
      <c r="M79" s="137"/>
      <c r="N79" s="137"/>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row>
    <row r="80" spans="1:59"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row>
    <row r="81" spans="1:59"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row>
    <row r="82" spans="1:59"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row>
    <row r="83" spans="1:59"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row>
    <row r="84" spans="1:59"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row>
    <row r="85" spans="1:59"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row>
    <row r="86" spans="1:59"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row>
  </sheetData>
  <mergeCells count="41">
    <mergeCell ref="B40:AB40"/>
    <mergeCell ref="B31:B32"/>
    <mergeCell ref="B35:B36"/>
    <mergeCell ref="B14:B15"/>
    <mergeCell ref="B18:B19"/>
    <mergeCell ref="B27:B28"/>
    <mergeCell ref="B23:AB23"/>
    <mergeCell ref="E25:F25"/>
    <mergeCell ref="T25:U25"/>
    <mergeCell ref="N25:O25"/>
    <mergeCell ref="Q25:R25"/>
    <mergeCell ref="H25:I25"/>
    <mergeCell ref="K25:L25"/>
    <mergeCell ref="Z26:AA26"/>
    <mergeCell ref="W25:X25"/>
    <mergeCell ref="E26:F26"/>
    <mergeCell ref="B10:B11"/>
    <mergeCell ref="B6:AB6"/>
    <mergeCell ref="E8:F8"/>
    <mergeCell ref="H8:I8"/>
    <mergeCell ref="K8:L8"/>
    <mergeCell ref="N8:O8"/>
    <mergeCell ref="Q8:R8"/>
    <mergeCell ref="T8:U8"/>
    <mergeCell ref="T9:U9"/>
    <mergeCell ref="W9:X9"/>
    <mergeCell ref="E9:F9"/>
    <mergeCell ref="H9:I9"/>
    <mergeCell ref="N9:O9"/>
    <mergeCell ref="Q9:R9"/>
    <mergeCell ref="W8:X8"/>
    <mergeCell ref="H26:I26"/>
    <mergeCell ref="K26:L26"/>
    <mergeCell ref="N26:O26"/>
    <mergeCell ref="Z8:AA8"/>
    <mergeCell ref="Z25:AA25"/>
    <mergeCell ref="Z9:AA9"/>
    <mergeCell ref="Q26:R26"/>
    <mergeCell ref="T26:U26"/>
    <mergeCell ref="W26:X26"/>
    <mergeCell ref="K9:L9"/>
  </mergeCells>
  <phoneticPr fontId="0" type="noConversion"/>
  <printOptions horizontalCentered="1" verticalCentered="1"/>
  <pageMargins left="0.25" right="0.25" top="0.25" bottom="0.25" header="0.5" footer="0.5"/>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pageSetUpPr fitToPage="1"/>
  </sheetPr>
  <dimension ref="A1:BM103"/>
  <sheetViews>
    <sheetView showGridLines="0" zoomScale="65" zoomScaleNormal="75" zoomScalePageLayoutView="75" workbookViewId="0"/>
  </sheetViews>
  <sheetFormatPr baseColWidth="10" defaultColWidth="8.83203125" defaultRowHeight="13" x14ac:dyDescent="0.15"/>
  <cols>
    <col min="1" max="1" width="1" customWidth="1"/>
    <col min="2" max="2" width="20.33203125" customWidth="1"/>
    <col min="3" max="30" width="8.33203125" customWidth="1"/>
    <col min="31" max="32" width="8.33203125" style="32" customWidth="1"/>
    <col min="33" max="33" width="0" style="32" hidden="1" customWidth="1"/>
    <col min="34" max="34" width="1.6640625" customWidth="1"/>
    <col min="35" max="37" width="8.33203125" style="32" customWidth="1"/>
    <col min="38" max="38" width="3.6640625" style="32" customWidth="1"/>
    <col min="39" max="40" width="9.33203125" style="32" customWidth="1"/>
  </cols>
  <sheetData>
    <row r="1" spans="1:65" ht="36" customHeight="1" x14ac:dyDescent="0.2">
      <c r="A1" s="6"/>
      <c r="B1" s="30" t="s">
        <v>75</v>
      </c>
      <c r="AE1"/>
      <c r="AF1"/>
      <c r="AG1"/>
      <c r="AI1"/>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ht="15" customHeight="1" x14ac:dyDescent="0.25">
      <c r="A2" s="5"/>
      <c r="B2" s="10" t="s">
        <v>84</v>
      </c>
      <c r="AD2" s="9"/>
      <c r="AE2" s="9"/>
      <c r="AF2" s="127"/>
      <c r="AG2" s="107"/>
      <c r="AI2" s="127"/>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ht="15" customHeight="1" x14ac:dyDescent="0.25">
      <c r="A3" s="5"/>
      <c r="B3" s="10" t="s">
        <v>85</v>
      </c>
      <c r="AE3"/>
      <c r="AF3" s="107"/>
      <c r="AG3" s="107"/>
      <c r="AI3"/>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ht="15" customHeight="1" x14ac:dyDescent="0.25">
      <c r="A4" s="5"/>
      <c r="B4" s="104" t="s">
        <v>86</v>
      </c>
      <c r="C4" s="3"/>
      <c r="D4" s="3"/>
      <c r="E4" s="3"/>
      <c r="F4" s="3"/>
      <c r="G4" s="3"/>
      <c r="H4" s="3"/>
      <c r="I4" s="3"/>
      <c r="J4" s="3"/>
      <c r="K4" s="3"/>
      <c r="L4" s="3"/>
      <c r="M4" s="3"/>
      <c r="N4" s="3"/>
      <c r="O4" s="3"/>
      <c r="P4" s="3"/>
      <c r="Q4" s="3"/>
      <c r="R4" s="3"/>
      <c r="S4" s="3"/>
      <c r="T4" s="354"/>
      <c r="U4" s="354"/>
      <c r="V4" s="354"/>
      <c r="W4" s="354"/>
      <c r="X4" s="354"/>
      <c r="Y4" s="354"/>
      <c r="Z4" s="354"/>
      <c r="AA4" s="354"/>
      <c r="AB4" s="354"/>
      <c r="AC4" s="354"/>
      <c r="AD4" s="354"/>
      <c r="AE4" s="354"/>
      <c r="AF4" s="354"/>
      <c r="AG4" s="354"/>
      <c r="AH4" s="354"/>
      <c r="AI4" s="354"/>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ht="24" customHeight="1"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row>
    <row r="6" spans="1:65" ht="24" customHeight="1" x14ac:dyDescent="0.25">
      <c r="A6" s="5"/>
      <c r="B6" s="3" t="s">
        <v>87</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row>
    <row r="7" spans="1:65" ht="24" customHeight="1"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s="3"/>
      <c r="AI7"/>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row>
    <row r="8" spans="1:65" ht="24" customHeight="1"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row>
    <row r="9" spans="1:65" ht="24" customHeight="1"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row>
    <row r="10" spans="1:65" ht="24" customHeight="1"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row>
    <row r="11" spans="1:65" ht="24" customHeight="1"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row>
    <row r="12" spans="1:65" ht="24" customHeight="1"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1:65" ht="24" customHeight="1"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row>
    <row r="14" spans="1:65" ht="24" customHeight="1"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row>
    <row r="15" spans="1:65" ht="24" customHeight="1"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row>
    <row r="16" spans="1:65" ht="24" customHeight="1"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row>
    <row r="17" spans="1:65" ht="24" customHeight="1"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row>
    <row r="18" spans="1:65" ht="24" customHeight="1"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row>
    <row r="19" spans="1:65" ht="15" customHeight="1"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row>
    <row r="20" spans="1:65" ht="1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row>
    <row r="21" spans="1:65" ht="30.75" customHeight="1" x14ac:dyDescent="0.15">
      <c r="AE21"/>
      <c r="AF21"/>
      <c r="AG21"/>
      <c r="AI21"/>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row>
    <row r="22" spans="1:65" ht="18" customHeight="1" x14ac:dyDescent="0.2">
      <c r="A22" s="7"/>
      <c r="B22" s="29"/>
      <c r="X22" s="356"/>
      <c r="Y22" s="356"/>
      <c r="Z22" s="356"/>
      <c r="AA22" s="356"/>
      <c r="AB22" s="356"/>
      <c r="AC22" s="356"/>
      <c r="AD22" s="356"/>
      <c r="AE22"/>
      <c r="AF22"/>
      <c r="AG22"/>
      <c r="AI22"/>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row>
    <row r="23" spans="1:65" s="20" customFormat="1" ht="17" x14ac:dyDescent="0.2">
      <c r="B23" s="117"/>
      <c r="C23" s="46" t="s">
        <v>27</v>
      </c>
      <c r="D23" s="46" t="s">
        <v>29</v>
      </c>
      <c r="E23" s="46" t="s">
        <v>30</v>
      </c>
      <c r="F23" s="46" t="s">
        <v>31</v>
      </c>
      <c r="G23" s="46" t="s">
        <v>32</v>
      </c>
      <c r="H23" s="46" t="s">
        <v>28</v>
      </c>
      <c r="I23" s="46" t="s">
        <v>26</v>
      </c>
      <c r="J23" s="46" t="s">
        <v>27</v>
      </c>
      <c r="K23" s="46" t="s">
        <v>29</v>
      </c>
      <c r="L23" s="46" t="s">
        <v>30</v>
      </c>
      <c r="M23" s="46" t="s">
        <v>31</v>
      </c>
      <c r="N23" s="46" t="s">
        <v>32</v>
      </c>
      <c r="O23" s="46" t="s">
        <v>28</v>
      </c>
      <c r="P23" s="46" t="s">
        <v>26</v>
      </c>
      <c r="Q23" s="46" t="s">
        <v>27</v>
      </c>
      <c r="R23" s="46" t="s">
        <v>29</v>
      </c>
      <c r="S23" s="46" t="s">
        <v>30</v>
      </c>
      <c r="T23" s="46" t="s">
        <v>31</v>
      </c>
      <c r="U23" s="46" t="s">
        <v>32</v>
      </c>
      <c r="V23" s="46" t="s">
        <v>28</v>
      </c>
      <c r="W23" s="46" t="s">
        <v>26</v>
      </c>
      <c r="X23" s="46" t="s">
        <v>27</v>
      </c>
      <c r="Y23" s="46" t="s">
        <v>29</v>
      </c>
      <c r="Z23" s="46" t="s">
        <v>30</v>
      </c>
      <c r="AA23" s="46" t="s">
        <v>31</v>
      </c>
      <c r="AB23" s="46" t="s">
        <v>32</v>
      </c>
      <c r="AC23" s="46" t="s">
        <v>28</v>
      </c>
      <c r="AD23" s="46" t="s">
        <v>26</v>
      </c>
      <c r="AE23" s="46" t="s">
        <v>27</v>
      </c>
      <c r="AF23" s="46" t="s">
        <v>29</v>
      </c>
      <c r="AG23" s="46"/>
      <c r="AH23" s="3"/>
      <c r="AJ23"/>
      <c r="AK23"/>
      <c r="AL23"/>
      <c r="AM23" s="138"/>
      <c r="AN23" s="138"/>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row>
    <row r="24" spans="1:65" s="36" customFormat="1" ht="18" x14ac:dyDescent="0.2">
      <c r="B24" s="355" t="s">
        <v>33</v>
      </c>
      <c r="C24" s="156" t="s">
        <v>88</v>
      </c>
      <c r="D24" s="157"/>
      <c r="E24" s="157"/>
      <c r="F24" s="157"/>
      <c r="G24" s="157"/>
      <c r="H24" s="157"/>
      <c r="I24" s="157"/>
      <c r="J24" s="157"/>
      <c r="K24" s="157"/>
      <c r="L24" s="157"/>
      <c r="M24" s="157"/>
      <c r="N24" s="157"/>
      <c r="O24" s="157"/>
      <c r="P24" s="157"/>
      <c r="Q24" s="157"/>
      <c r="R24" s="157"/>
      <c r="S24" s="158"/>
      <c r="T24" s="158"/>
      <c r="U24" s="158"/>
      <c r="V24" s="158"/>
      <c r="W24" s="158"/>
      <c r="X24" s="158"/>
      <c r="Y24" s="158"/>
      <c r="Z24" s="158"/>
      <c r="AA24" s="158"/>
      <c r="AB24" s="158"/>
      <c r="AC24" s="158"/>
      <c r="AD24" s="158"/>
      <c r="AE24" s="158"/>
      <c r="AF24" s="158"/>
      <c r="AG24" s="159"/>
      <c r="AH24" s="38"/>
      <c r="AI24" s="185" t="s">
        <v>38</v>
      </c>
      <c r="AJ24" s="185" t="s">
        <v>14</v>
      </c>
      <c r="AK24" s="185" t="s">
        <v>14</v>
      </c>
      <c r="AL24" s="25"/>
      <c r="AM24" s="142"/>
      <c r="AN24" s="14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row>
    <row r="25" spans="1:65" s="37" customFormat="1" x14ac:dyDescent="0.15">
      <c r="B25" s="355"/>
      <c r="C25" s="163">
        <v>1</v>
      </c>
      <c r="D25" s="164">
        <v>2</v>
      </c>
      <c r="E25" s="164">
        <v>3</v>
      </c>
      <c r="F25" s="164">
        <v>4</v>
      </c>
      <c r="G25" s="164">
        <v>5</v>
      </c>
      <c r="H25" s="164">
        <v>6</v>
      </c>
      <c r="I25" s="164">
        <v>7</v>
      </c>
      <c r="J25" s="164">
        <v>8</v>
      </c>
      <c r="K25" s="164">
        <v>9</v>
      </c>
      <c r="L25" s="164">
        <v>10</v>
      </c>
      <c r="M25" s="164">
        <v>11</v>
      </c>
      <c r="N25" s="164">
        <v>12</v>
      </c>
      <c r="O25" s="164">
        <v>13</v>
      </c>
      <c r="P25" s="164">
        <v>14</v>
      </c>
      <c r="Q25" s="164">
        <v>15</v>
      </c>
      <c r="R25" s="164">
        <v>16</v>
      </c>
      <c r="S25" s="164">
        <v>17</v>
      </c>
      <c r="T25" s="164">
        <v>18</v>
      </c>
      <c r="U25" s="164">
        <v>19</v>
      </c>
      <c r="V25" s="164">
        <v>20</v>
      </c>
      <c r="W25" s="164">
        <v>21</v>
      </c>
      <c r="X25" s="164">
        <v>22</v>
      </c>
      <c r="Y25" s="164">
        <v>23</v>
      </c>
      <c r="Z25" s="164">
        <v>24</v>
      </c>
      <c r="AA25" s="164">
        <v>25</v>
      </c>
      <c r="AB25" s="164">
        <v>26</v>
      </c>
      <c r="AC25" s="164">
        <v>27</v>
      </c>
      <c r="AD25" s="164">
        <v>28</v>
      </c>
      <c r="AE25" s="164">
        <v>29</v>
      </c>
      <c r="AF25" s="164">
        <v>30</v>
      </c>
      <c r="AG25" s="165"/>
      <c r="AH25" s="38"/>
      <c r="AI25" s="186" t="s">
        <v>14</v>
      </c>
      <c r="AJ25" s="186" t="s">
        <v>53</v>
      </c>
      <c r="AK25" s="186" t="s">
        <v>54</v>
      </c>
      <c r="AL25" s="25"/>
      <c r="AM25" s="142"/>
      <c r="AN25" s="142"/>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row>
    <row r="26" spans="1:65" ht="14" x14ac:dyDescent="0.15">
      <c r="B26" s="225" t="s">
        <v>15</v>
      </c>
      <c r="C26" s="167">
        <v>94.573643410852711</v>
      </c>
      <c r="D26" s="168">
        <v>94.573643410852711</v>
      </c>
      <c r="E26" s="168">
        <v>94.573643410852711</v>
      </c>
      <c r="F26" s="168">
        <v>95.348837209302332</v>
      </c>
      <c r="G26" s="168">
        <v>92.248062015503876</v>
      </c>
      <c r="H26" s="168">
        <v>93.023255813953483</v>
      </c>
      <c r="I26" s="168">
        <v>92.248062015503876</v>
      </c>
      <c r="J26" s="168">
        <v>93.023255813953483</v>
      </c>
      <c r="K26" s="168">
        <v>86.04651162790698</v>
      </c>
      <c r="L26" s="168">
        <v>96.899224806201545</v>
      </c>
      <c r="M26" s="168">
        <v>94.573643410852711</v>
      </c>
      <c r="N26" s="168">
        <v>93.023255813953483</v>
      </c>
      <c r="O26" s="168">
        <v>92.248062015503876</v>
      </c>
      <c r="P26" s="168">
        <v>94.573643410852711</v>
      </c>
      <c r="Q26" s="168">
        <v>96.899224806201545</v>
      </c>
      <c r="R26" s="168">
        <v>96.124031007751938</v>
      </c>
      <c r="S26" s="168">
        <v>94.573643410852711</v>
      </c>
      <c r="T26" s="168">
        <v>86.821705426356587</v>
      </c>
      <c r="U26" s="168">
        <v>90.697674418604649</v>
      </c>
      <c r="V26" s="168">
        <v>93.023255813953483</v>
      </c>
      <c r="W26" s="168">
        <v>91.47286821705427</v>
      </c>
      <c r="X26" s="168">
        <v>96.124031007751938</v>
      </c>
      <c r="Y26" s="168">
        <v>96.899224806201545</v>
      </c>
      <c r="Z26" s="168">
        <v>92.248062015503876</v>
      </c>
      <c r="AA26" s="168">
        <v>93.798449612403104</v>
      </c>
      <c r="AB26" s="168">
        <v>96.124031007751938</v>
      </c>
      <c r="AC26" s="168"/>
      <c r="AD26" s="168"/>
      <c r="AE26" s="168"/>
      <c r="AF26" s="168"/>
      <c r="AG26" s="169"/>
      <c r="AH26" s="128"/>
      <c r="AI26" s="180">
        <v>93.530113297555161</v>
      </c>
      <c r="AJ26" s="180">
        <v>93.841515934539188</v>
      </c>
      <c r="AK26" s="180">
        <v>92.829457364341081</v>
      </c>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1:65" ht="14" x14ac:dyDescent="0.15">
      <c r="B27" s="118" t="s">
        <v>12</v>
      </c>
      <c r="C27" s="170">
        <v>97.316384180790962</v>
      </c>
      <c r="D27" s="119">
        <v>98.44632768361582</v>
      </c>
      <c r="E27" s="119">
        <v>96.610169491525426</v>
      </c>
      <c r="F27" s="119">
        <v>97.740112994350284</v>
      </c>
      <c r="G27" s="119">
        <v>98.022598870056498</v>
      </c>
      <c r="H27" s="119">
        <v>97.316384180790962</v>
      </c>
      <c r="I27" s="119">
        <v>98.163841807909606</v>
      </c>
      <c r="J27" s="119">
        <v>99.011299435028249</v>
      </c>
      <c r="K27" s="119">
        <v>98.728813559322035</v>
      </c>
      <c r="L27" s="119">
        <v>98.587570621468927</v>
      </c>
      <c r="M27" s="119">
        <v>97.316384180790962</v>
      </c>
      <c r="N27" s="119">
        <v>97.881355932203391</v>
      </c>
      <c r="O27" s="119">
        <v>96.610169491525426</v>
      </c>
      <c r="P27" s="119">
        <v>98.022598870056498</v>
      </c>
      <c r="Q27" s="119">
        <v>98.163841807909606</v>
      </c>
      <c r="R27" s="119">
        <v>97.316384180790962</v>
      </c>
      <c r="S27" s="119">
        <v>95.903954802259889</v>
      </c>
      <c r="T27" s="119">
        <v>96.610169491525426</v>
      </c>
      <c r="U27" s="119">
        <v>95.762711864406782</v>
      </c>
      <c r="V27" s="119">
        <v>91.101694915254242</v>
      </c>
      <c r="W27" s="119">
        <v>95.33898305084746</v>
      </c>
      <c r="X27" s="119">
        <v>97.175141242937855</v>
      </c>
      <c r="Y27" s="119">
        <v>97.457627118644069</v>
      </c>
      <c r="Z27" s="119">
        <v>93.220338983050851</v>
      </c>
      <c r="AA27" s="119">
        <v>97.033898305084747</v>
      </c>
      <c r="AB27" s="119">
        <v>97.740112994350284</v>
      </c>
      <c r="AC27" s="119"/>
      <c r="AD27" s="119"/>
      <c r="AE27" s="119"/>
      <c r="AF27" s="119"/>
      <c r="AG27" s="171"/>
      <c r="AH27" s="128"/>
      <c r="AI27" s="181">
        <v>97.023033463711428</v>
      </c>
      <c r="AJ27" s="181">
        <v>96.916195856873827</v>
      </c>
      <c r="AK27" s="181">
        <v>97.263418079096041</v>
      </c>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row>
    <row r="28" spans="1:65" ht="14" x14ac:dyDescent="0.15">
      <c r="A28" s="24"/>
      <c r="B28" s="45" t="s">
        <v>56</v>
      </c>
      <c r="C28" s="172">
        <v>97.181624869207141</v>
      </c>
      <c r="D28" s="173">
        <v>96.066197324079937</v>
      </c>
      <c r="E28" s="173">
        <v>97.892016863865095</v>
      </c>
      <c r="F28" s="173">
        <v>97.553434601424925</v>
      </c>
      <c r="G28" s="173">
        <v>94.108973929361298</v>
      </c>
      <c r="H28" s="173">
        <v>95.588483477908667</v>
      </c>
      <c r="I28" s="173">
        <v>93.97356533377949</v>
      </c>
      <c r="J28" s="173">
        <v>93.952161364164155</v>
      </c>
      <c r="K28" s="173">
        <v>87.154406627407923</v>
      </c>
      <c r="L28" s="173">
        <v>98.287465849270347</v>
      </c>
      <c r="M28" s="173">
        <v>97.181624869207141</v>
      </c>
      <c r="N28" s="173">
        <v>95.036746199536893</v>
      </c>
      <c r="O28" s="173">
        <v>95.484836121311034</v>
      </c>
      <c r="P28" s="173">
        <v>96.48146907043764</v>
      </c>
      <c r="Q28" s="173">
        <v>98.711728291785178</v>
      </c>
      <c r="R28" s="173">
        <v>98.774766260505615</v>
      </c>
      <c r="S28" s="173">
        <v>98.612871185395761</v>
      </c>
      <c r="T28" s="173">
        <v>89.868081055351553</v>
      </c>
      <c r="U28" s="173">
        <v>94.710845853056185</v>
      </c>
      <c r="V28" s="173">
        <v>102.10924824229313</v>
      </c>
      <c r="W28" s="173">
        <v>95.944875107665808</v>
      </c>
      <c r="X28" s="173">
        <v>98.91833423472147</v>
      </c>
      <c r="Y28" s="173">
        <v>99.427030670711162</v>
      </c>
      <c r="Z28" s="173">
        <v>98.957011980267794</v>
      </c>
      <c r="AA28" s="173">
        <v>96.665651128939444</v>
      </c>
      <c r="AB28" s="173">
        <v>98.346551955908055</v>
      </c>
      <c r="AC28" s="173"/>
      <c r="AD28" s="173"/>
      <c r="AE28" s="173"/>
      <c r="AF28" s="173"/>
      <c r="AG28" s="174"/>
      <c r="AH28" s="128"/>
      <c r="AI28" s="182">
        <v>96.399906247558533</v>
      </c>
      <c r="AJ28" s="182">
        <v>96.827485958203184</v>
      </c>
      <c r="AK28" s="182">
        <v>95.441286351720436</v>
      </c>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row>
    <row r="29" spans="1:65" ht="12" customHeight="1" x14ac:dyDescent="0.15">
      <c r="X29" s="3"/>
      <c r="Y29" s="3"/>
      <c r="Z29" s="3"/>
      <c r="AA29" s="3"/>
      <c r="AB29" s="3"/>
      <c r="AC29" s="3"/>
      <c r="AD29" s="3"/>
      <c r="AE29" s="3"/>
      <c r="AF29" s="3"/>
      <c r="AG29" s="3"/>
      <c r="AH29" s="3"/>
      <c r="AI29" s="21"/>
      <c r="AJ29" s="21"/>
      <c r="AK29" s="21"/>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row>
    <row r="30" spans="1:65" ht="18" x14ac:dyDescent="0.2">
      <c r="B30" s="29" t="s">
        <v>52</v>
      </c>
      <c r="R30" s="3"/>
      <c r="S30" s="3"/>
      <c r="T30" s="3"/>
      <c r="U30" s="3"/>
      <c r="V30" s="3"/>
      <c r="W30" s="3"/>
      <c r="X30" s="3"/>
      <c r="Y30" s="3"/>
      <c r="Z30" s="3"/>
      <c r="AA30" s="3"/>
      <c r="AB30" s="3"/>
      <c r="AC30" s="3"/>
      <c r="AD30" s="3"/>
      <c r="AE30" s="3"/>
      <c r="AF30" s="3"/>
      <c r="AG30" s="3"/>
      <c r="AH30" s="3"/>
      <c r="AI30" s="166"/>
      <c r="AJ30" s="166"/>
      <c r="AK30" s="166"/>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row>
    <row r="31" spans="1:65" ht="14" x14ac:dyDescent="0.15">
      <c r="B31" s="42" t="s">
        <v>15</v>
      </c>
      <c r="C31" s="167">
        <v>38.636363636363633</v>
      </c>
      <c r="D31" s="168">
        <v>16.19047619047619</v>
      </c>
      <c r="E31" s="168">
        <v>16.19047619047619</v>
      </c>
      <c r="F31" s="168">
        <v>26.804123711340207</v>
      </c>
      <c r="G31" s="168">
        <v>1.7094017094017093</v>
      </c>
      <c r="H31" s="168">
        <v>55.844155844155843</v>
      </c>
      <c r="I31" s="168">
        <v>-2.459016393442623</v>
      </c>
      <c r="J31" s="168">
        <v>-1.639344262295082</v>
      </c>
      <c r="K31" s="168">
        <v>-11.904761904761905</v>
      </c>
      <c r="L31" s="168">
        <v>4.166666666666667</v>
      </c>
      <c r="M31" s="168">
        <v>40.229885057471265</v>
      </c>
      <c r="N31" s="168">
        <v>4.3478260869565215</v>
      </c>
      <c r="O31" s="168">
        <v>1.7094017094017093</v>
      </c>
      <c r="P31" s="168">
        <v>-3.9370078740157481</v>
      </c>
      <c r="Q31" s="168">
        <v>0</v>
      </c>
      <c r="R31" s="168">
        <v>0.81300813008130079</v>
      </c>
      <c r="S31" s="168">
        <v>27.083333333333332</v>
      </c>
      <c r="T31" s="168">
        <v>40</v>
      </c>
      <c r="U31" s="168">
        <v>14.705882352941176</v>
      </c>
      <c r="V31" s="168">
        <v>13.20754716981132</v>
      </c>
      <c r="W31" s="168">
        <v>-4.0650406504065044</v>
      </c>
      <c r="X31" s="168">
        <v>1.639344262295082</v>
      </c>
      <c r="Y31" s="168">
        <v>26.262626262626263</v>
      </c>
      <c r="Z31" s="168">
        <v>2.5862068965517242</v>
      </c>
      <c r="AA31" s="168">
        <v>6.1403508771929829</v>
      </c>
      <c r="AB31" s="168">
        <v>45.882352941176471</v>
      </c>
      <c r="AC31" s="168"/>
      <c r="AD31" s="168"/>
      <c r="AE31" s="168"/>
      <c r="AF31" s="168"/>
      <c r="AG31" s="169"/>
      <c r="AH31" s="128"/>
      <c r="AI31" s="180">
        <v>13.741841914430747</v>
      </c>
      <c r="AJ31" s="180">
        <v>12.088477366255145</v>
      </c>
      <c r="AK31" s="180">
        <v>20.150501672240804</v>
      </c>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row>
    <row r="32" spans="1:65" ht="14" x14ac:dyDescent="0.15">
      <c r="B32" s="118" t="s">
        <v>12</v>
      </c>
      <c r="C32" s="170">
        <v>47.854077253218883</v>
      </c>
      <c r="D32" s="119">
        <v>77.353689567430024</v>
      </c>
      <c r="E32" s="119">
        <v>90</v>
      </c>
      <c r="F32" s="119">
        <v>80.208333333333329</v>
      </c>
      <c r="G32" s="119">
        <v>39.078156312625254</v>
      </c>
      <c r="H32" s="119">
        <v>135.95890410958904</v>
      </c>
      <c r="I32" s="119">
        <v>57.596371882086167</v>
      </c>
      <c r="J32" s="119">
        <v>37.450980392156865</v>
      </c>
      <c r="K32" s="119">
        <v>28.021978021978022</v>
      </c>
      <c r="L32" s="119">
        <v>63.466042154566743</v>
      </c>
      <c r="M32" s="119">
        <v>100.87463556851311</v>
      </c>
      <c r="N32" s="119">
        <v>51.310043668122269</v>
      </c>
      <c r="O32" s="119">
        <v>131.08108108108109</v>
      </c>
      <c r="P32" s="119">
        <v>58.086560364464695</v>
      </c>
      <c r="Q32" s="119">
        <v>28.228782287822877</v>
      </c>
      <c r="R32" s="119">
        <v>37.250996015936252</v>
      </c>
      <c r="S32" s="119">
        <v>64.805825242718441</v>
      </c>
      <c r="T32" s="119">
        <v>123.52941176470588</v>
      </c>
      <c r="U32" s="119">
        <v>88.85793871866295</v>
      </c>
      <c r="V32" s="119">
        <v>32.172131147540981</v>
      </c>
      <c r="W32" s="119">
        <v>46.420824295010846</v>
      </c>
      <c r="X32" s="119">
        <v>20.27972027972028</v>
      </c>
      <c r="Y32" s="119">
        <v>27.777777777777779</v>
      </c>
      <c r="Z32" s="119">
        <v>38.364779874213838</v>
      </c>
      <c r="AA32" s="119">
        <v>41.067761806981522</v>
      </c>
      <c r="AB32" s="119">
        <v>60.556844547563806</v>
      </c>
      <c r="AC32" s="119"/>
      <c r="AD32" s="119"/>
      <c r="AE32" s="119"/>
      <c r="AF32" s="119"/>
      <c r="AG32" s="171"/>
      <c r="AH32" s="128"/>
      <c r="AI32" s="181">
        <v>62.77798031352534</v>
      </c>
      <c r="AJ32" s="181">
        <v>59.148014998647028</v>
      </c>
      <c r="AK32" s="181">
        <v>75.893997445721581</v>
      </c>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row>
    <row r="33" spans="1:65" ht="14" x14ac:dyDescent="0.15">
      <c r="A33" s="24"/>
      <c r="B33" s="45" t="s">
        <v>56</v>
      </c>
      <c r="C33" s="172">
        <v>-6.2343317060298196</v>
      </c>
      <c r="D33" s="173">
        <v>-34.48657511785202</v>
      </c>
      <c r="E33" s="173">
        <v>-38.847117794486216</v>
      </c>
      <c r="F33" s="173">
        <v>-29.634705917406592</v>
      </c>
      <c r="G33" s="173">
        <v>-26.868888396265916</v>
      </c>
      <c r="H33" s="173">
        <v>-33.952839613216973</v>
      </c>
      <c r="I33" s="173">
        <v>-38.107088100011794</v>
      </c>
      <c r="J33" s="173">
        <v>-28.439465868431515</v>
      </c>
      <c r="K33" s="173">
        <v>-31.187410586552218</v>
      </c>
      <c r="L33" s="173">
        <v>-36.276265520534864</v>
      </c>
      <c r="M33" s="173">
        <v>-30.190347496788615</v>
      </c>
      <c r="N33" s="173">
        <v>-31.037078863165821</v>
      </c>
      <c r="O33" s="173">
        <v>-55.985405108212127</v>
      </c>
      <c r="P33" s="173">
        <v>-39.233928611949445</v>
      </c>
      <c r="Q33" s="173">
        <v>-22.014388489208635</v>
      </c>
      <c r="R33" s="173">
        <v>-26.548432392887065</v>
      </c>
      <c r="S33" s="173">
        <v>-22.889052528227786</v>
      </c>
      <c r="T33" s="173">
        <v>-37.368421052631582</v>
      </c>
      <c r="U33" s="173">
        <v>-39.263404476834985</v>
      </c>
      <c r="V33" s="173">
        <v>-14.348398420359807</v>
      </c>
      <c r="W33" s="173">
        <v>-34.479975910870223</v>
      </c>
      <c r="X33" s="173">
        <v>-15.497521921463973</v>
      </c>
      <c r="Y33" s="173">
        <v>-1.1857707509881423</v>
      </c>
      <c r="Z33" s="173">
        <v>-25.858150470219435</v>
      </c>
      <c r="AA33" s="173">
        <v>-24.759314589238745</v>
      </c>
      <c r="AB33" s="173">
        <v>-9.1397483849030934</v>
      </c>
      <c r="AC33" s="173"/>
      <c r="AD33" s="173"/>
      <c r="AE33" s="173"/>
      <c r="AF33" s="173"/>
      <c r="AG33" s="174"/>
      <c r="AH33" s="128"/>
      <c r="AI33" s="182">
        <v>-30.124552660406824</v>
      </c>
      <c r="AJ33" s="182">
        <v>-29.569666723642111</v>
      </c>
      <c r="AK33" s="182">
        <v>-31.691528183434709</v>
      </c>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row>
    <row r="34" spans="1:65" ht="13.5" customHeight="1" x14ac:dyDescent="0.15">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39"/>
      <c r="AF34" s="39"/>
      <c r="AG34" s="39"/>
      <c r="AH34" s="3"/>
      <c r="AI34" s="39"/>
      <c r="AJ34" s="39"/>
      <c r="AK34" s="39"/>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row>
    <row r="35" spans="1:65" ht="18" customHeight="1" x14ac:dyDescent="0.2">
      <c r="A35" s="7"/>
      <c r="B35" s="29"/>
      <c r="X35" s="356"/>
      <c r="Y35" s="356"/>
      <c r="Z35" s="356"/>
      <c r="AA35" s="356"/>
      <c r="AB35" s="356"/>
      <c r="AC35" s="356"/>
      <c r="AD35" s="356"/>
      <c r="AE35"/>
      <c r="AF35"/>
      <c r="AG35"/>
      <c r="AH35" s="3"/>
      <c r="AI35"/>
      <c r="AJ35"/>
      <c r="AK35"/>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row>
    <row r="36" spans="1:65" s="36" customFormat="1" ht="18" x14ac:dyDescent="0.2">
      <c r="B36" s="355" t="s">
        <v>9</v>
      </c>
      <c r="C36" s="156" t="s">
        <v>88</v>
      </c>
      <c r="D36" s="157"/>
      <c r="E36" s="157"/>
      <c r="F36" s="157"/>
      <c r="G36" s="157"/>
      <c r="H36" s="157"/>
      <c r="I36" s="157"/>
      <c r="J36" s="157"/>
      <c r="K36" s="157"/>
      <c r="L36" s="157"/>
      <c r="M36" s="157"/>
      <c r="N36" s="157"/>
      <c r="O36" s="157"/>
      <c r="P36" s="157"/>
      <c r="Q36" s="157"/>
      <c r="R36" s="157"/>
      <c r="S36" s="158"/>
      <c r="T36" s="158"/>
      <c r="U36" s="158"/>
      <c r="V36" s="158"/>
      <c r="W36" s="158"/>
      <c r="X36" s="158"/>
      <c r="Y36" s="158"/>
      <c r="Z36" s="158"/>
      <c r="AA36" s="158"/>
      <c r="AB36" s="158"/>
      <c r="AC36" s="158"/>
      <c r="AD36" s="158"/>
      <c r="AE36" s="158"/>
      <c r="AF36" s="158"/>
      <c r="AG36" s="159"/>
      <c r="AH36" s="38"/>
      <c r="AI36" s="185" t="s">
        <v>38</v>
      </c>
      <c r="AJ36" s="185" t="s">
        <v>14</v>
      </c>
      <c r="AK36" s="185" t="s">
        <v>14</v>
      </c>
      <c r="AL36" s="25"/>
      <c r="AM36" s="142"/>
      <c r="AN36" s="142"/>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row>
    <row r="37" spans="1:65" s="37" customFormat="1" x14ac:dyDescent="0.15">
      <c r="B37" s="355"/>
      <c r="C37" s="160">
        <v>1</v>
      </c>
      <c r="D37" s="161">
        <v>2</v>
      </c>
      <c r="E37" s="161">
        <v>3</v>
      </c>
      <c r="F37" s="161">
        <v>4</v>
      </c>
      <c r="G37" s="161">
        <v>5</v>
      </c>
      <c r="H37" s="161">
        <v>6</v>
      </c>
      <c r="I37" s="161">
        <v>7</v>
      </c>
      <c r="J37" s="161">
        <v>8</v>
      </c>
      <c r="K37" s="161">
        <v>9</v>
      </c>
      <c r="L37" s="161">
        <v>10</v>
      </c>
      <c r="M37" s="161">
        <v>11</v>
      </c>
      <c r="N37" s="161">
        <v>12</v>
      </c>
      <c r="O37" s="161">
        <v>13</v>
      </c>
      <c r="P37" s="161">
        <v>14</v>
      </c>
      <c r="Q37" s="161">
        <v>15</v>
      </c>
      <c r="R37" s="161">
        <v>16</v>
      </c>
      <c r="S37" s="161">
        <v>17</v>
      </c>
      <c r="T37" s="161">
        <v>18</v>
      </c>
      <c r="U37" s="161">
        <v>19</v>
      </c>
      <c r="V37" s="161">
        <v>20</v>
      </c>
      <c r="W37" s="161">
        <v>21</v>
      </c>
      <c r="X37" s="161">
        <v>22</v>
      </c>
      <c r="Y37" s="161">
        <v>23</v>
      </c>
      <c r="Z37" s="161">
        <v>24</v>
      </c>
      <c r="AA37" s="161">
        <v>25</v>
      </c>
      <c r="AB37" s="161">
        <v>26</v>
      </c>
      <c r="AC37" s="161">
        <v>27</v>
      </c>
      <c r="AD37" s="161">
        <v>28</v>
      </c>
      <c r="AE37" s="161">
        <v>29</v>
      </c>
      <c r="AF37" s="161">
        <v>30</v>
      </c>
      <c r="AG37" s="162"/>
      <c r="AH37" s="38"/>
      <c r="AI37" s="186" t="s">
        <v>14</v>
      </c>
      <c r="AJ37" s="186" t="s">
        <v>53</v>
      </c>
      <c r="AK37" s="186" t="s">
        <v>54</v>
      </c>
      <c r="AL37" s="25"/>
      <c r="AM37" s="142"/>
      <c r="AN37" s="142"/>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row>
    <row r="38" spans="1:65" ht="14" x14ac:dyDescent="0.15">
      <c r="B38" s="225" t="s">
        <v>15</v>
      </c>
      <c r="C38" s="175">
        <v>106.90163934426229</v>
      </c>
      <c r="D38" s="176">
        <v>109.28688524590164</v>
      </c>
      <c r="E38" s="176">
        <v>112.23770491803279</v>
      </c>
      <c r="F38" s="176">
        <v>111.35772357723577</v>
      </c>
      <c r="G38" s="176">
        <v>119.14285714285714</v>
      </c>
      <c r="H38" s="176">
        <v>121.1</v>
      </c>
      <c r="I38" s="176">
        <v>124.24369747899159</v>
      </c>
      <c r="J38" s="176">
        <v>128.26666666666668</v>
      </c>
      <c r="K38" s="176">
        <v>140.06306306306305</v>
      </c>
      <c r="L38" s="176">
        <v>126.648</v>
      </c>
      <c r="M38" s="176">
        <v>126.59836065573771</v>
      </c>
      <c r="N38" s="176">
        <v>127.24166666666666</v>
      </c>
      <c r="O38" s="176">
        <v>123.90756302521008</v>
      </c>
      <c r="P38" s="176">
        <v>129.14754098360655</v>
      </c>
      <c r="Q38" s="176">
        <v>128.536</v>
      </c>
      <c r="R38" s="176">
        <v>127.24193548387096</v>
      </c>
      <c r="S38" s="176">
        <v>128.9344262295082</v>
      </c>
      <c r="T38" s="176">
        <v>134.30357142857142</v>
      </c>
      <c r="U38" s="176">
        <v>132.47863247863248</v>
      </c>
      <c r="V38" s="176">
        <v>125.27500000000001</v>
      </c>
      <c r="W38" s="176">
        <v>127.59322033898304</v>
      </c>
      <c r="X38" s="176">
        <v>133.0241935483871</v>
      </c>
      <c r="Y38" s="176">
        <v>128.864</v>
      </c>
      <c r="Z38" s="176">
        <v>124.01680672268908</v>
      </c>
      <c r="AA38" s="176">
        <v>127.22314049586777</v>
      </c>
      <c r="AB38" s="176">
        <v>129.65322580645162</v>
      </c>
      <c r="AC38" s="176"/>
      <c r="AD38" s="176"/>
      <c r="AE38" s="176"/>
      <c r="AF38" s="176"/>
      <c r="AG38" s="177"/>
      <c r="AH38" s="128"/>
      <c r="AI38" s="183">
        <v>125.05036659228563</v>
      </c>
      <c r="AJ38" s="183">
        <v>124.6815052776503</v>
      </c>
      <c r="AK38" s="183">
        <v>125.88935281837161</v>
      </c>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row>
    <row r="39" spans="1:65" ht="14" x14ac:dyDescent="0.15">
      <c r="B39" s="118" t="s">
        <v>12</v>
      </c>
      <c r="C39" s="178">
        <v>104.06653120464441</v>
      </c>
      <c r="D39" s="122">
        <v>102.56103299856528</v>
      </c>
      <c r="E39" s="122">
        <v>101.3046052631579</v>
      </c>
      <c r="F39" s="122">
        <v>102.48339595375722</v>
      </c>
      <c r="G39" s="122">
        <v>106.98984149855907</v>
      </c>
      <c r="H39" s="122">
        <v>103.32782293178519</v>
      </c>
      <c r="I39" s="122">
        <v>104.92880575539569</v>
      </c>
      <c r="J39" s="122">
        <v>103.22380884450784</v>
      </c>
      <c r="K39" s="122">
        <v>103.87958512160229</v>
      </c>
      <c r="L39" s="122">
        <v>105.67656160458452</v>
      </c>
      <c r="M39" s="122">
        <v>104.09869375907111</v>
      </c>
      <c r="N39" s="122">
        <v>106.57083694083694</v>
      </c>
      <c r="O39" s="122">
        <v>105.86944444444444</v>
      </c>
      <c r="P39" s="122">
        <v>105.13050432276657</v>
      </c>
      <c r="Q39" s="122">
        <v>107.57284892086331</v>
      </c>
      <c r="R39" s="122">
        <v>106.39850507982584</v>
      </c>
      <c r="S39" s="122">
        <v>109.21671575846834</v>
      </c>
      <c r="T39" s="122">
        <v>111.39157894736842</v>
      </c>
      <c r="U39" s="122">
        <v>112.34336283185841</v>
      </c>
      <c r="V39" s="122">
        <v>110.6393023255814</v>
      </c>
      <c r="W39" s="122">
        <v>111.96588148148147</v>
      </c>
      <c r="X39" s="122">
        <v>112.80767441860465</v>
      </c>
      <c r="Y39" s="122">
        <v>112.7058115942029</v>
      </c>
      <c r="Z39" s="122">
        <v>111.19801515151515</v>
      </c>
      <c r="AA39" s="122">
        <v>112.33203784570597</v>
      </c>
      <c r="AB39" s="122">
        <v>113.12390173410405</v>
      </c>
      <c r="AC39" s="122"/>
      <c r="AD39" s="122"/>
      <c r="AE39" s="122"/>
      <c r="AF39" s="122"/>
      <c r="AG39" s="179"/>
      <c r="AH39" s="128"/>
      <c r="AI39" s="184">
        <v>107.34641321388578</v>
      </c>
      <c r="AJ39" s="184">
        <v>106.76426200307668</v>
      </c>
      <c r="AK39" s="184">
        <v>108.65157741876929</v>
      </c>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row>
    <row r="40" spans="1:65" ht="14" x14ac:dyDescent="0.15">
      <c r="A40" s="24"/>
      <c r="B40" s="45" t="s">
        <v>57</v>
      </c>
      <c r="C40" s="172">
        <v>102.72432270663727</v>
      </c>
      <c r="D40" s="173">
        <v>106.55790220778144</v>
      </c>
      <c r="E40" s="173">
        <v>110.79230270575962</v>
      </c>
      <c r="F40" s="173">
        <v>108.65928333159728</v>
      </c>
      <c r="G40" s="173">
        <v>111.35903696470261</v>
      </c>
      <c r="H40" s="173">
        <v>117.19979823822246</v>
      </c>
      <c r="I40" s="173">
        <v>118.40761608268156</v>
      </c>
      <c r="J40" s="173">
        <v>124.26073800462291</v>
      </c>
      <c r="K40" s="173">
        <v>134.83213559151599</v>
      </c>
      <c r="L40" s="173">
        <v>119.8449287874121</v>
      </c>
      <c r="M40" s="173">
        <v>121.61378407757972</v>
      </c>
      <c r="N40" s="173">
        <v>119.39632860095223</v>
      </c>
      <c r="O40" s="173">
        <v>117.03807805493042</v>
      </c>
      <c r="P40" s="173">
        <v>122.84497426846166</v>
      </c>
      <c r="Q40" s="173">
        <v>119.48739973834697</v>
      </c>
      <c r="R40" s="173">
        <v>119.58996546841263</v>
      </c>
      <c r="S40" s="173">
        <v>118.05374784812737</v>
      </c>
      <c r="T40" s="173">
        <v>120.56887306717209</v>
      </c>
      <c r="U40" s="173">
        <v>117.92297216250331</v>
      </c>
      <c r="V40" s="173">
        <v>113.22829895596207</v>
      </c>
      <c r="W40" s="173">
        <v>113.95723290946113</v>
      </c>
      <c r="X40" s="173">
        <v>117.9212267551615</v>
      </c>
      <c r="Y40" s="173">
        <v>114.33660622929955</v>
      </c>
      <c r="Z40" s="173">
        <v>111.5278960273773</v>
      </c>
      <c r="AA40" s="173">
        <v>113.25632734502291</v>
      </c>
      <c r="AB40" s="173">
        <v>114.61169904765086</v>
      </c>
      <c r="AC40" s="173"/>
      <c r="AD40" s="173"/>
      <c r="AE40" s="173"/>
      <c r="AF40" s="173"/>
      <c r="AG40" s="174"/>
      <c r="AH40" s="128"/>
      <c r="AI40" s="182">
        <v>116.49235670606436</v>
      </c>
      <c r="AJ40" s="182">
        <v>116.78206071808683</v>
      </c>
      <c r="AK40" s="182">
        <v>115.86518650637146</v>
      </c>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row>
    <row r="41" spans="1:65" ht="12" customHeight="1" x14ac:dyDescent="0.15">
      <c r="X41" s="3"/>
      <c r="Y41" s="3"/>
      <c r="Z41" s="3"/>
      <c r="AA41" s="3"/>
      <c r="AB41" s="3"/>
      <c r="AC41" s="3"/>
      <c r="AD41" s="3"/>
      <c r="AE41" s="3"/>
      <c r="AF41" s="3"/>
      <c r="AG41" s="3"/>
      <c r="AH41" s="3"/>
      <c r="AI41" s="21"/>
      <c r="AJ41" s="21"/>
      <c r="AK41" s="21"/>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row>
    <row r="42" spans="1:65" ht="18" x14ac:dyDescent="0.2">
      <c r="B42" s="29" t="s">
        <v>52</v>
      </c>
      <c r="S42" s="3"/>
      <c r="T42" s="3"/>
      <c r="U42" s="3"/>
      <c r="V42" s="3"/>
      <c r="W42" s="3"/>
      <c r="X42" s="3"/>
      <c r="Y42" s="3"/>
      <c r="Z42" s="3"/>
      <c r="AA42" s="3"/>
      <c r="AB42" s="3"/>
      <c r="AC42" s="3"/>
      <c r="AD42" s="3"/>
      <c r="AE42" s="3"/>
      <c r="AF42" s="3"/>
      <c r="AG42" s="3"/>
      <c r="AH42" s="3"/>
      <c r="AI42" s="166"/>
      <c r="AJ42" s="166"/>
      <c r="AK42" s="166"/>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row>
    <row r="43" spans="1:65" ht="14" x14ac:dyDescent="0.15">
      <c r="B43" s="42" t="s">
        <v>15</v>
      </c>
      <c r="C43" s="167">
        <v>-4.1045437074915192</v>
      </c>
      <c r="D43" s="168">
        <v>5.4795748765481402</v>
      </c>
      <c r="E43" s="168">
        <v>8.6571917425174494</v>
      </c>
      <c r="F43" s="168">
        <v>7.3620831626266767</v>
      </c>
      <c r="G43" s="168">
        <v>13.183779520252401</v>
      </c>
      <c r="H43" s="168">
        <v>22.24305191400105</v>
      </c>
      <c r="I43" s="168">
        <v>19.483927892456052</v>
      </c>
      <c r="J43" s="168">
        <v>19.967290197280999</v>
      </c>
      <c r="K43" s="168">
        <v>33.433736170769286</v>
      </c>
      <c r="L43" s="168">
        <v>24.725153877718505</v>
      </c>
      <c r="M43" s="168">
        <v>27.359590391410503</v>
      </c>
      <c r="N43" s="168">
        <v>25.066595441595442</v>
      </c>
      <c r="O43" s="168">
        <v>21.722794911415448</v>
      </c>
      <c r="P43" s="168">
        <v>23.228682982103926</v>
      </c>
      <c r="Q43" s="168">
        <v>22.163929440389296</v>
      </c>
      <c r="R43" s="168">
        <v>20.566659460104223</v>
      </c>
      <c r="S43" s="168">
        <v>20.663920043212975</v>
      </c>
      <c r="T43" s="168">
        <v>25.737691214578284</v>
      </c>
      <c r="U43" s="168">
        <v>24.691524525426896</v>
      </c>
      <c r="V43" s="168">
        <v>21.715398716773603</v>
      </c>
      <c r="W43" s="168">
        <v>18.213061929006592</v>
      </c>
      <c r="X43" s="168">
        <v>18.728155775135164</v>
      </c>
      <c r="Y43" s="168">
        <v>17.526817134960847</v>
      </c>
      <c r="Z43" s="168">
        <v>14.15608300136433</v>
      </c>
      <c r="AA43" s="168">
        <v>21.662931100821456</v>
      </c>
      <c r="AB43" s="168">
        <v>12.133945803300643</v>
      </c>
      <c r="AC43" s="168"/>
      <c r="AD43" s="168"/>
      <c r="AE43" s="168"/>
      <c r="AF43" s="168"/>
      <c r="AG43" s="169"/>
      <c r="AH43" s="128"/>
      <c r="AI43" s="180">
        <v>19.280527860636766</v>
      </c>
      <c r="AJ43" s="180">
        <v>18.621903062856067</v>
      </c>
      <c r="AK43" s="180">
        <v>21.213120880715895</v>
      </c>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row>
    <row r="44" spans="1:65" ht="14" x14ac:dyDescent="0.15">
      <c r="B44" s="118" t="s">
        <v>12</v>
      </c>
      <c r="C44" s="170">
        <v>3.9922860682175969</v>
      </c>
      <c r="D44" s="119">
        <v>10.835418752799395</v>
      </c>
      <c r="E44" s="119">
        <v>12.553377388307679</v>
      </c>
      <c r="F44" s="119">
        <v>9.2771932043974932</v>
      </c>
      <c r="G44" s="119">
        <v>11.018708194099123</v>
      </c>
      <c r="H44" s="119">
        <v>16.648074261108487</v>
      </c>
      <c r="I44" s="119">
        <v>8.9496147579079359</v>
      </c>
      <c r="J44" s="119">
        <v>1.6117484177956376</v>
      </c>
      <c r="K44" s="119">
        <v>1.6370365089162722</v>
      </c>
      <c r="L44" s="119">
        <v>11.257520219550917</v>
      </c>
      <c r="M44" s="119">
        <v>12.082813298946165</v>
      </c>
      <c r="N44" s="119">
        <v>9.6531437155593292</v>
      </c>
      <c r="O44" s="119">
        <v>15.43320224342237</v>
      </c>
      <c r="P44" s="119">
        <v>5.7852160127589762</v>
      </c>
      <c r="Q44" s="119">
        <v>5.3942220120467601</v>
      </c>
      <c r="R44" s="119">
        <v>6.3134119942893694</v>
      </c>
      <c r="S44" s="119">
        <v>12.31993565049758</v>
      </c>
      <c r="T44" s="119">
        <v>23.957913723937963</v>
      </c>
      <c r="U44" s="119">
        <v>23.910303362208477</v>
      </c>
      <c r="V44" s="119">
        <v>4.6280560240194282</v>
      </c>
      <c r="W44" s="119">
        <v>18.132554582379637</v>
      </c>
      <c r="X44" s="119">
        <v>10.504297343779223</v>
      </c>
      <c r="Y44" s="119">
        <v>11.379671596920673</v>
      </c>
      <c r="Z44" s="119">
        <v>17.516328599958321</v>
      </c>
      <c r="AA44" s="119">
        <v>20.234189216708231</v>
      </c>
      <c r="AB44" s="119">
        <v>27.732866780713021</v>
      </c>
      <c r="AC44" s="119"/>
      <c r="AD44" s="119"/>
      <c r="AE44" s="119"/>
      <c r="AF44" s="119"/>
      <c r="AG44" s="171"/>
      <c r="AH44" s="128"/>
      <c r="AI44" s="181">
        <v>10.835486446625607</v>
      </c>
      <c r="AJ44" s="181">
        <v>9.3197399192063504</v>
      </c>
      <c r="AK44" s="181">
        <v>15.737900112639055</v>
      </c>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row>
    <row r="45" spans="1:65" ht="14" x14ac:dyDescent="0.15">
      <c r="A45" s="24"/>
      <c r="B45" s="45" t="s">
        <v>57</v>
      </c>
      <c r="C45" s="172">
        <v>-7.7859907516579643</v>
      </c>
      <c r="D45" s="173">
        <v>-4.8322494167650554</v>
      </c>
      <c r="E45" s="173">
        <v>-3.4616337032237054</v>
      </c>
      <c r="F45" s="173">
        <v>-1.7525249190731871</v>
      </c>
      <c r="G45" s="173">
        <v>1.9501860194301519</v>
      </c>
      <c r="H45" s="173">
        <v>4.796459511512035</v>
      </c>
      <c r="I45" s="173">
        <v>9.6689769467803472</v>
      </c>
      <c r="J45" s="173">
        <v>18.064389271221994</v>
      </c>
      <c r="K45" s="173">
        <v>31.284559993111959</v>
      </c>
      <c r="L45" s="173">
        <v>12.104919857634005</v>
      </c>
      <c r="M45" s="173">
        <v>13.629901536927227</v>
      </c>
      <c r="N45" s="173">
        <v>14.056552510722961</v>
      </c>
      <c r="O45" s="173">
        <v>5.4486859462927812</v>
      </c>
      <c r="P45" s="173">
        <v>16.489513021593734</v>
      </c>
      <c r="Q45" s="173">
        <v>15.911410614545572</v>
      </c>
      <c r="R45" s="173">
        <v>13.406819702654699</v>
      </c>
      <c r="S45" s="173">
        <v>7.4287652894309941</v>
      </c>
      <c r="T45" s="173">
        <v>1.4357917434815797</v>
      </c>
      <c r="U45" s="173">
        <v>0.63047312614092466</v>
      </c>
      <c r="V45" s="173">
        <v>16.331511204634673</v>
      </c>
      <c r="W45" s="173">
        <v>6.8150009039899748E-2</v>
      </c>
      <c r="X45" s="173">
        <v>7.4421163964071857</v>
      </c>
      <c r="Y45" s="173">
        <v>5.5190910961620441</v>
      </c>
      <c r="Z45" s="173">
        <v>-2.8593861284015487</v>
      </c>
      <c r="AA45" s="173">
        <v>1.1882991796435554</v>
      </c>
      <c r="AB45" s="173">
        <v>-12.212143491770226</v>
      </c>
      <c r="AC45" s="173"/>
      <c r="AD45" s="173"/>
      <c r="AE45" s="173"/>
      <c r="AF45" s="173"/>
      <c r="AG45" s="174"/>
      <c r="AH45" s="128"/>
      <c r="AI45" s="182">
        <v>7.6194382185330021</v>
      </c>
      <c r="AJ45" s="182">
        <v>8.5091339867114186</v>
      </c>
      <c r="AK45" s="182">
        <v>4.7307068494833731</v>
      </c>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row>
    <row r="46" spans="1:65" ht="13.5" customHeight="1" x14ac:dyDescent="0.15">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39"/>
      <c r="AF46" s="39"/>
      <c r="AG46" s="39"/>
      <c r="AH46" s="3"/>
      <c r="AI46" s="39"/>
      <c r="AJ46" s="39"/>
      <c r="AK46" s="39"/>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row>
    <row r="47" spans="1:65" ht="18" customHeight="1" x14ac:dyDescent="0.2">
      <c r="A47" s="7"/>
      <c r="B47" s="29"/>
      <c r="X47" s="356"/>
      <c r="Y47" s="356"/>
      <c r="Z47" s="356"/>
      <c r="AA47" s="356"/>
      <c r="AB47" s="356"/>
      <c r="AC47" s="356"/>
      <c r="AD47" s="356"/>
      <c r="AE47"/>
      <c r="AF47"/>
      <c r="AG47"/>
      <c r="AH47" s="3"/>
      <c r="AI47"/>
      <c r="AJ47"/>
      <c r="AK47"/>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row>
    <row r="48" spans="1:65" s="36" customFormat="1" ht="18" x14ac:dyDescent="0.2">
      <c r="B48" s="355" t="s">
        <v>10</v>
      </c>
      <c r="C48" s="156" t="s">
        <v>88</v>
      </c>
      <c r="D48" s="157"/>
      <c r="E48" s="157"/>
      <c r="F48" s="157"/>
      <c r="G48" s="157"/>
      <c r="H48" s="157"/>
      <c r="I48" s="157"/>
      <c r="J48" s="157"/>
      <c r="K48" s="157"/>
      <c r="L48" s="157"/>
      <c r="M48" s="157"/>
      <c r="N48" s="157"/>
      <c r="O48" s="157"/>
      <c r="P48" s="157"/>
      <c r="Q48" s="157"/>
      <c r="R48" s="157"/>
      <c r="S48" s="158"/>
      <c r="T48" s="158"/>
      <c r="U48" s="158"/>
      <c r="V48" s="158"/>
      <c r="W48" s="158"/>
      <c r="X48" s="158"/>
      <c r="Y48" s="158"/>
      <c r="Z48" s="158"/>
      <c r="AA48" s="158"/>
      <c r="AB48" s="158"/>
      <c r="AC48" s="158"/>
      <c r="AD48" s="158"/>
      <c r="AE48" s="158"/>
      <c r="AF48" s="158"/>
      <c r="AG48" s="159"/>
      <c r="AH48" s="38"/>
      <c r="AI48" s="185" t="s">
        <v>38</v>
      </c>
      <c r="AJ48" s="185" t="s">
        <v>14</v>
      </c>
      <c r="AK48" s="185" t="s">
        <v>14</v>
      </c>
      <c r="AL48" s="25"/>
      <c r="AM48" s="142"/>
      <c r="AN48" s="142"/>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row>
    <row r="49" spans="1:65" s="37" customFormat="1" x14ac:dyDescent="0.15">
      <c r="B49" s="355"/>
      <c r="C49" s="160">
        <v>1</v>
      </c>
      <c r="D49" s="161">
        <v>2</v>
      </c>
      <c r="E49" s="161">
        <v>3</v>
      </c>
      <c r="F49" s="161">
        <v>4</v>
      </c>
      <c r="G49" s="161">
        <v>5</v>
      </c>
      <c r="H49" s="161">
        <v>6</v>
      </c>
      <c r="I49" s="161">
        <v>7</v>
      </c>
      <c r="J49" s="161">
        <v>8</v>
      </c>
      <c r="K49" s="161">
        <v>9</v>
      </c>
      <c r="L49" s="161">
        <v>10</v>
      </c>
      <c r="M49" s="161">
        <v>11</v>
      </c>
      <c r="N49" s="161">
        <v>12</v>
      </c>
      <c r="O49" s="161">
        <v>13</v>
      </c>
      <c r="P49" s="161">
        <v>14</v>
      </c>
      <c r="Q49" s="161">
        <v>15</v>
      </c>
      <c r="R49" s="161">
        <v>16</v>
      </c>
      <c r="S49" s="161">
        <v>17</v>
      </c>
      <c r="T49" s="161">
        <v>18</v>
      </c>
      <c r="U49" s="161">
        <v>19</v>
      </c>
      <c r="V49" s="161">
        <v>20</v>
      </c>
      <c r="W49" s="161">
        <v>21</v>
      </c>
      <c r="X49" s="161">
        <v>22</v>
      </c>
      <c r="Y49" s="161">
        <v>23</v>
      </c>
      <c r="Z49" s="161">
        <v>24</v>
      </c>
      <c r="AA49" s="161">
        <v>25</v>
      </c>
      <c r="AB49" s="161">
        <v>26</v>
      </c>
      <c r="AC49" s="161">
        <v>27</v>
      </c>
      <c r="AD49" s="161">
        <v>28</v>
      </c>
      <c r="AE49" s="161">
        <v>29</v>
      </c>
      <c r="AF49" s="161">
        <v>30</v>
      </c>
      <c r="AG49" s="162"/>
      <c r="AH49" s="38"/>
      <c r="AI49" s="186" t="s">
        <v>14</v>
      </c>
      <c r="AJ49" s="186" t="s">
        <v>53</v>
      </c>
      <c r="AK49" s="186" t="s">
        <v>54</v>
      </c>
      <c r="AL49" s="25"/>
      <c r="AM49" s="142"/>
      <c r="AN49" s="142"/>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row>
    <row r="50" spans="1:65" ht="14" x14ac:dyDescent="0.15">
      <c r="B50" s="225" t="s">
        <v>15</v>
      </c>
      <c r="C50" s="175">
        <v>101.10077519379846</v>
      </c>
      <c r="D50" s="176">
        <v>103.35658914728683</v>
      </c>
      <c r="E50" s="176">
        <v>106.14728682170542</v>
      </c>
      <c r="F50" s="176">
        <v>106.17829457364341</v>
      </c>
      <c r="G50" s="176">
        <v>109.90697674418605</v>
      </c>
      <c r="H50" s="176">
        <v>112.65116279069767</v>
      </c>
      <c r="I50" s="176">
        <v>114.6124031007752</v>
      </c>
      <c r="J50" s="176">
        <v>119.31782945736434</v>
      </c>
      <c r="K50" s="176">
        <v>120.51937984496124</v>
      </c>
      <c r="L50" s="176">
        <v>122.72093023255815</v>
      </c>
      <c r="M50" s="176">
        <v>119.72868217054264</v>
      </c>
      <c r="N50" s="176">
        <v>118.36434108527132</v>
      </c>
      <c r="O50" s="176">
        <v>114.30232558139535</v>
      </c>
      <c r="P50" s="176">
        <v>122.13953488372093</v>
      </c>
      <c r="Q50" s="176">
        <v>124.55038759689923</v>
      </c>
      <c r="R50" s="176">
        <v>122.31007751937985</v>
      </c>
      <c r="S50" s="176">
        <v>121.93798449612403</v>
      </c>
      <c r="T50" s="176">
        <v>116.6046511627907</v>
      </c>
      <c r="U50" s="176">
        <v>120.15503875968992</v>
      </c>
      <c r="V50" s="176">
        <v>116.53488372093024</v>
      </c>
      <c r="W50" s="176">
        <v>116.71317829457364</v>
      </c>
      <c r="X50" s="176">
        <v>127.86821705426357</v>
      </c>
      <c r="Y50" s="176">
        <v>124.86821705426357</v>
      </c>
      <c r="Z50" s="176">
        <v>114.40310077519379</v>
      </c>
      <c r="AA50" s="176">
        <v>119.33333333333333</v>
      </c>
      <c r="AB50" s="176">
        <v>124.62790697674419</v>
      </c>
      <c r="AC50" s="176"/>
      <c r="AD50" s="176"/>
      <c r="AE50" s="176"/>
      <c r="AF50" s="176"/>
      <c r="AG50" s="177"/>
      <c r="AH50" s="128"/>
      <c r="AI50" s="183">
        <v>116.95974955277281</v>
      </c>
      <c r="AJ50" s="183">
        <v>117.00301464254953</v>
      </c>
      <c r="AK50" s="183">
        <v>116.8624031007752</v>
      </c>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row>
    <row r="51" spans="1:65" ht="14" x14ac:dyDescent="0.15">
      <c r="B51" s="118" t="s">
        <v>12</v>
      </c>
      <c r="C51" s="178">
        <v>101.27378531073447</v>
      </c>
      <c r="D51" s="122">
        <v>100.96757062146892</v>
      </c>
      <c r="E51" s="122">
        <v>97.870550847457622</v>
      </c>
      <c r="F51" s="122">
        <v>100.16738700564972</v>
      </c>
      <c r="G51" s="122">
        <v>104.8742231638418</v>
      </c>
      <c r="H51" s="122">
        <v>100.5549011299435</v>
      </c>
      <c r="I51" s="122">
        <v>103.00214689265536</v>
      </c>
      <c r="J51" s="122">
        <v>102.20323446327684</v>
      </c>
      <c r="K51" s="122">
        <v>102.55908192090395</v>
      </c>
      <c r="L51" s="122">
        <v>104.18395480225989</v>
      </c>
      <c r="M51" s="122">
        <v>101.30508474576271</v>
      </c>
      <c r="N51" s="122">
        <v>104.3129802259887</v>
      </c>
      <c r="O51" s="122">
        <v>102.28064971751412</v>
      </c>
      <c r="P51" s="122">
        <v>103.05165254237288</v>
      </c>
      <c r="Q51" s="122">
        <v>105.59764124293785</v>
      </c>
      <c r="R51" s="122">
        <v>103.54317796610169</v>
      </c>
      <c r="S51" s="122">
        <v>104.74314971751413</v>
      </c>
      <c r="T51" s="122">
        <v>107.61559322033898</v>
      </c>
      <c r="U51" s="122">
        <v>107.58305084745763</v>
      </c>
      <c r="V51" s="122">
        <v>100.79427966101694</v>
      </c>
      <c r="W51" s="122">
        <v>106.74713276836158</v>
      </c>
      <c r="X51" s="122">
        <v>109.62101694915255</v>
      </c>
      <c r="Y51" s="122">
        <v>109.84040960451978</v>
      </c>
      <c r="Z51" s="122">
        <v>103.65916666666666</v>
      </c>
      <c r="AA51" s="122">
        <v>109.00015536723164</v>
      </c>
      <c r="AB51" s="122">
        <v>110.56742937853107</v>
      </c>
      <c r="AC51" s="122"/>
      <c r="AD51" s="122"/>
      <c r="AE51" s="122"/>
      <c r="AF51" s="122"/>
      <c r="AG51" s="179"/>
      <c r="AH51" s="128"/>
      <c r="AI51" s="184">
        <v>104.15074641460235</v>
      </c>
      <c r="AJ51" s="184">
        <v>103.4718612680477</v>
      </c>
      <c r="AK51" s="184">
        <v>105.67823799435028</v>
      </c>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row>
    <row r="52" spans="1:65" ht="14" x14ac:dyDescent="0.15">
      <c r="A52" s="24"/>
      <c r="B52" s="45" t="s">
        <v>58</v>
      </c>
      <c r="C52" s="172">
        <v>99.829165942198003</v>
      </c>
      <c r="D52" s="173">
        <v>102.36612459932745</v>
      </c>
      <c r="E52" s="173">
        <v>108.45681964858666</v>
      </c>
      <c r="F52" s="173">
        <v>106.00086290326676</v>
      </c>
      <c r="G52" s="173">
        <v>104.79884706509981</v>
      </c>
      <c r="H52" s="173">
        <v>112.02950977508556</v>
      </c>
      <c r="I52" s="173">
        <v>111.27185845962954</v>
      </c>
      <c r="J52" s="173">
        <v>116.74564908240457</v>
      </c>
      <c r="K52" s="173">
        <v>117.51214771784785</v>
      </c>
      <c r="L52" s="173">
        <v>117.79254345401003</v>
      </c>
      <c r="M52" s="173">
        <v>118.18625143152109</v>
      </c>
      <c r="N52" s="173">
        <v>113.47038578405206</v>
      </c>
      <c r="O52" s="173">
        <v>111.7536170302824</v>
      </c>
      <c r="P52" s="173">
        <v>118.52263585341291</v>
      </c>
      <c r="Q52" s="173">
        <v>117.94807737263629</v>
      </c>
      <c r="R52" s="173">
        <v>118.12470886244395</v>
      </c>
      <c r="S52" s="173">
        <v>116.41619029500576</v>
      </c>
      <c r="T52" s="173">
        <v>108.35293257553015</v>
      </c>
      <c r="U52" s="173">
        <v>111.68584439017087</v>
      </c>
      <c r="V52" s="173">
        <v>115.61656486146912</v>
      </c>
      <c r="W52" s="173">
        <v>109.33612479113431</v>
      </c>
      <c r="X52" s="173">
        <v>116.64571321535445</v>
      </c>
      <c r="Y52" s="173">
        <v>113.6814925434559</v>
      </c>
      <c r="Z52" s="173">
        <v>110.36467343315236</v>
      </c>
      <c r="AA52" s="173">
        <v>109.47996627278948</v>
      </c>
      <c r="AB52" s="173">
        <v>112.71665415144692</v>
      </c>
      <c r="AC52" s="173"/>
      <c r="AD52" s="173"/>
      <c r="AE52" s="173"/>
      <c r="AF52" s="173"/>
      <c r="AG52" s="174"/>
      <c r="AH52" s="128"/>
      <c r="AI52" s="182">
        <v>112.29852265021751</v>
      </c>
      <c r="AJ52" s="182">
        <v>113.07713344350583</v>
      </c>
      <c r="AK52" s="182">
        <v>110.58322443550094</v>
      </c>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row>
    <row r="53" spans="1:65" ht="12" customHeight="1" x14ac:dyDescent="0.15">
      <c r="X53" s="3"/>
      <c r="Y53" s="3"/>
      <c r="Z53" s="3"/>
      <c r="AA53" s="3"/>
      <c r="AB53" s="3"/>
      <c r="AC53" s="3"/>
      <c r="AD53" s="3"/>
      <c r="AE53" s="3"/>
      <c r="AF53" s="3"/>
      <c r="AG53" s="3"/>
      <c r="AH53" s="3"/>
      <c r="AI53" s="21"/>
      <c r="AJ53" s="21"/>
      <c r="AK53" s="21"/>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row>
    <row r="54" spans="1:65" ht="18" x14ac:dyDescent="0.2">
      <c r="B54" s="29" t="s">
        <v>52</v>
      </c>
      <c r="S54" s="3"/>
      <c r="T54" s="3"/>
      <c r="U54" s="3"/>
      <c r="V54" s="3"/>
      <c r="W54" s="3"/>
      <c r="X54" s="3"/>
      <c r="Y54" s="3"/>
      <c r="Z54" s="3"/>
      <c r="AA54" s="3"/>
      <c r="AB54" s="3"/>
      <c r="AC54" s="3"/>
      <c r="AD54" s="3"/>
      <c r="AE54" s="3"/>
      <c r="AF54" s="3"/>
      <c r="AG54" s="3"/>
      <c r="AH54" s="3"/>
      <c r="AI54" s="166"/>
      <c r="AJ54" s="166"/>
      <c r="AK54" s="166"/>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row>
    <row r="55" spans="1:65" ht="14" x14ac:dyDescent="0.15">
      <c r="B55" s="42" t="s">
        <v>15</v>
      </c>
      <c r="C55" s="167">
        <v>32.94597349643221</v>
      </c>
      <c r="D55" s="168">
        <v>22.557220332751172</v>
      </c>
      <c r="E55" s="168">
        <v>26.249308500829798</v>
      </c>
      <c r="F55" s="168">
        <v>36.139548752609088</v>
      </c>
      <c r="G55" s="168">
        <v>15.118544982137058</v>
      </c>
      <c r="H55" s="168">
        <v>90.508652333508124</v>
      </c>
      <c r="I55" s="168">
        <v>16.545798518051395</v>
      </c>
      <c r="J55" s="168">
        <v>18.000613308800983</v>
      </c>
      <c r="K55" s="168">
        <v>17.548767579011038</v>
      </c>
      <c r="L55" s="168">
        <v>29.922035289290111</v>
      </c>
      <c r="M55" s="168">
        <v>78.59620721554117</v>
      </c>
      <c r="N55" s="168">
        <v>30.504273504273506</v>
      </c>
      <c r="O55" s="168">
        <v>23.803526448362721</v>
      </c>
      <c r="P55" s="168">
        <v>18.377160030052593</v>
      </c>
      <c r="Q55" s="168">
        <v>22.163929440389296</v>
      </c>
      <c r="R55" s="168">
        <v>21.546876203682306</v>
      </c>
      <c r="S55" s="168">
        <v>53.343731721583154</v>
      </c>
      <c r="T55" s="168">
        <v>76.032767700409593</v>
      </c>
      <c r="U55" s="168">
        <v>43.028513426224968</v>
      </c>
      <c r="V55" s="168">
        <v>37.7910174152154</v>
      </c>
      <c r="W55" s="168">
        <v>13.407652907502261</v>
      </c>
      <c r="X55" s="168">
        <v>20.674518984563612</v>
      </c>
      <c r="Y55" s="168">
        <v>48.392445877475815</v>
      </c>
      <c r="Z55" s="168">
        <v>17.108395492778925</v>
      </c>
      <c r="AA55" s="168">
        <v>29.133461957889438</v>
      </c>
      <c r="AB55" s="168">
        <v>63.583638583638582</v>
      </c>
      <c r="AC55" s="168"/>
      <c r="AD55" s="168"/>
      <c r="AE55" s="168"/>
      <c r="AF55" s="168"/>
      <c r="AG55" s="169"/>
      <c r="AH55" s="128"/>
      <c r="AI55" s="180">
        <v>35.671869433943989</v>
      </c>
      <c r="AJ55" s="180">
        <v>32.96148496603054</v>
      </c>
      <c r="AK55" s="180">
        <v>45.638172830759821</v>
      </c>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row>
    <row r="56" spans="1:65" ht="14" x14ac:dyDescent="0.15">
      <c r="B56" s="118" t="s">
        <v>12</v>
      </c>
      <c r="C56" s="170">
        <v>53.756834980690826</v>
      </c>
      <c r="D56" s="119">
        <v>96.570704505600958</v>
      </c>
      <c r="E56" s="119">
        <v>113.85141703778459</v>
      </c>
      <c r="F56" s="119">
        <v>96.926608587091323</v>
      </c>
      <c r="G56" s="119">
        <v>54.402772518446476</v>
      </c>
      <c r="H56" s="119">
        <v>175.24151769145121</v>
      </c>
      <c r="I56" s="119">
        <v>71.700640037972818</v>
      </c>
      <c r="J56" s="119">
        <v>39.666344393872045</v>
      </c>
      <c r="K56" s="119">
        <v>30.117744541634568</v>
      </c>
      <c r="L56" s="119">
        <v>81.868264902216723</v>
      </c>
      <c r="M56" s="119">
        <v>125.14594274919507</v>
      </c>
      <c r="N56" s="119">
        <v>65.916219639481696</v>
      </c>
      <c r="O56" s="119">
        <v>166.74429167061115</v>
      </c>
      <c r="P56" s="119">
        <v>67.232209368689595</v>
      </c>
      <c r="Q56" s="119">
        <v>35.145727487772135</v>
      </c>
      <c r="R56" s="119">
        <v>45.916216860687996</v>
      </c>
      <c r="S56" s="119">
        <v>85.109796860892857</v>
      </c>
      <c r="T56" s="119">
        <v>177.08239538292014</v>
      </c>
      <c r="U56" s="119">
        <v>134.01444478990905</v>
      </c>
      <c r="V56" s="119">
        <v>38.289131425189616</v>
      </c>
      <c r="W56" s="119">
        <v>72.970660180273867</v>
      </c>
      <c r="X56" s="119">
        <v>32.914259742168014</v>
      </c>
      <c r="Y56" s="119">
        <v>42.318469262731973</v>
      </c>
      <c r="Z56" s="119">
        <v>62.601209383590124</v>
      </c>
      <c r="AA56" s="119">
        <v>69.611679654781426</v>
      </c>
      <c r="AB56" s="119">
        <v>105.08386035325617</v>
      </c>
      <c r="AC56" s="119"/>
      <c r="AD56" s="119"/>
      <c r="AE56" s="119"/>
      <c r="AF56" s="119"/>
      <c r="AG56" s="171"/>
      <c r="AH56" s="128"/>
      <c r="AI56" s="181">
        <v>80.415766308488273</v>
      </c>
      <c r="AJ56" s="181">
        <v>73.980196083100452</v>
      </c>
      <c r="AK56" s="181">
        <v>103.57601906785713</v>
      </c>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row>
    <row r="57" spans="1:65" ht="14" x14ac:dyDescent="0.15">
      <c r="A57" s="24"/>
      <c r="B57" s="45" t="s">
        <v>58</v>
      </c>
      <c r="C57" s="172">
        <v>-13.534917967628623</v>
      </c>
      <c r="D57" s="173">
        <v>-37.652347209622427</v>
      </c>
      <c r="E57" s="173">
        <v>-40.964006575404973</v>
      </c>
      <c r="F57" s="173">
        <v>-30.86787523058317</v>
      </c>
      <c r="G57" s="173">
        <v>-25.442695681916035</v>
      </c>
      <c r="H57" s="173">
        <v>-30.784914306761507</v>
      </c>
      <c r="I57" s="173">
        <v>-32.122676716710863</v>
      </c>
      <c r="J57" s="173">
        <v>-15.512492418339304</v>
      </c>
      <c r="K57" s="173">
        <v>-9.6596947686883379</v>
      </c>
      <c r="L57" s="173">
        <v>-28.56255853150412</v>
      </c>
      <c r="M57" s="173">
        <v>-20.675360597329849</v>
      </c>
      <c r="N57" s="173">
        <v>-21.343269640638258</v>
      </c>
      <c r="O57" s="173">
        <v>-53.587188062025582</v>
      </c>
      <c r="P57" s="173">
        <v>-29.213899357705902</v>
      </c>
      <c r="Q57" s="173">
        <v>-9.6057776214623019</v>
      </c>
      <c r="R57" s="173">
        <v>-16.700913155027909</v>
      </c>
      <c r="S57" s="173">
        <v>-17.160661228093403</v>
      </c>
      <c r="T57" s="173">
        <v>-36.469162013293115</v>
      </c>
      <c r="U57" s="173">
        <v>-38.880476564328511</v>
      </c>
      <c r="V57" s="173">
        <v>-0.36019751143182188</v>
      </c>
      <c r="W57" s="173">
        <v>-34.435324008530536</v>
      </c>
      <c r="X57" s="173">
        <v>-9.2087491450108558</v>
      </c>
      <c r="Y57" s="173">
        <v>4.2678765772352216</v>
      </c>
      <c r="Z57" s="173">
        <v>-27.978152231014331</v>
      </c>
      <c r="AA57" s="173">
        <v>-23.86523014174448</v>
      </c>
      <c r="AB57" s="173">
        <v>-20.235732689122202</v>
      </c>
      <c r="AC57" s="173"/>
      <c r="AD57" s="173"/>
      <c r="AE57" s="173"/>
      <c r="AF57" s="173"/>
      <c r="AG57" s="174"/>
      <c r="AH57" s="128"/>
      <c r="AI57" s="182">
        <v>-24.800436120442956</v>
      </c>
      <c r="AJ57" s="182">
        <v>-23.576655297869419</v>
      </c>
      <c r="AK57" s="182">
        <v>-28.460054628431035</v>
      </c>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row>
    <row r="58" spans="1:65" ht="13.5" customHeight="1" x14ac:dyDescent="0.15">
      <c r="B58" s="12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3"/>
      <c r="AI58" s="39"/>
      <c r="AJ58" s="4"/>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row>
    <row r="59" spans="1:65" x14ac:dyDescent="0.15">
      <c r="A59" s="4"/>
      <c r="U59" s="4"/>
      <c r="V59" s="4"/>
      <c r="W59" s="104"/>
      <c r="X59" s="104"/>
      <c r="Y59" s="104"/>
      <c r="Z59" s="104"/>
      <c r="AA59" s="104"/>
      <c r="AB59" s="104"/>
      <c r="AC59" s="104"/>
      <c r="AD59" s="104"/>
      <c r="AE59" s="104"/>
      <c r="AF59" s="4"/>
      <c r="AG59" s="104"/>
      <c r="AH59" s="104"/>
      <c r="AI59" s="4"/>
      <c r="AJ59" s="4"/>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x14ac:dyDescent="0.15">
      <c r="A60" s="9"/>
      <c r="B60" s="323" t="s">
        <v>51</v>
      </c>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c r="AI60" s="4"/>
      <c r="AJ60" s="4"/>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row>
    <row r="61" spans="1:65" ht="14" x14ac:dyDescent="0.15">
      <c r="A61" s="4"/>
      <c r="B61" s="51"/>
      <c r="C61" s="226">
        <v>100</v>
      </c>
      <c r="D61" s="226">
        <v>100</v>
      </c>
      <c r="E61" s="226">
        <v>100</v>
      </c>
      <c r="F61" s="226">
        <v>100</v>
      </c>
      <c r="G61" s="226">
        <v>100</v>
      </c>
      <c r="H61" s="226">
        <v>100</v>
      </c>
      <c r="I61" s="226">
        <v>100</v>
      </c>
      <c r="J61" s="226">
        <v>100</v>
      </c>
      <c r="K61" s="226">
        <v>100</v>
      </c>
      <c r="L61" s="226">
        <v>100</v>
      </c>
      <c r="M61" s="226">
        <v>100</v>
      </c>
      <c r="N61" s="226">
        <v>100</v>
      </c>
      <c r="O61" s="226">
        <v>100</v>
      </c>
      <c r="P61" s="226">
        <v>100</v>
      </c>
      <c r="Q61" s="226">
        <v>100</v>
      </c>
      <c r="R61" s="226">
        <v>100</v>
      </c>
      <c r="S61" s="226">
        <v>100</v>
      </c>
      <c r="T61" s="226">
        <v>100</v>
      </c>
      <c r="U61" s="226">
        <v>100</v>
      </c>
      <c r="V61" s="226">
        <v>100</v>
      </c>
      <c r="W61" s="226">
        <v>100</v>
      </c>
      <c r="X61" s="226">
        <v>100</v>
      </c>
      <c r="Y61" s="226">
        <v>100</v>
      </c>
      <c r="Z61" s="226">
        <v>100</v>
      </c>
      <c r="AA61" s="226">
        <v>100</v>
      </c>
      <c r="AB61" s="226">
        <v>100</v>
      </c>
      <c r="AC61" s="226">
        <v>100</v>
      </c>
      <c r="AD61" s="226">
        <v>100</v>
      </c>
      <c r="AE61" s="226">
        <v>100</v>
      </c>
      <c r="AF61" s="226">
        <v>100</v>
      </c>
      <c r="AG61" s="226">
        <v>100</v>
      </c>
      <c r="AH61" s="4"/>
      <c r="AI61" s="4"/>
      <c r="AJ61" s="4"/>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row>
    <row r="62" spans="1:65" ht="26" customHeight="1" x14ac:dyDescent="0.15">
      <c r="A62" s="4"/>
      <c r="B62" s="353" t="s">
        <v>73</v>
      </c>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row>
    <row r="63" spans="1:65"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row>
    <row r="64" spans="1:65"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row>
    <row r="65" spans="1:65"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row>
    <row r="66" spans="1:65"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row>
    <row r="67" spans="1:65"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row>
    <row r="68" spans="1:65"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row>
    <row r="69" spans="1:65"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row>
    <row r="70" spans="1:65" s="25" customFormat="1" x14ac:dyDescent="0.15">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row>
    <row r="71" spans="1:65" s="25" customFormat="1" ht="10.5" customHeight="1" x14ac:dyDescent="0.15">
      <c r="A71" s="14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row>
    <row r="72" spans="1:65" s="25" customFormat="1" x14ac:dyDescent="0.15">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row>
    <row r="73" spans="1:65" s="73" customFormat="1" x14ac:dyDescent="0.15">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row>
    <row r="74" spans="1:65" s="73" customFormat="1" x14ac:dyDescent="0.15">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row>
    <row r="75" spans="1:65" s="73" customFormat="1" x14ac:dyDescent="0.15">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row>
    <row r="76" spans="1:65" s="73" customFormat="1" x14ac:dyDescent="0.15">
      <c r="A76" s="144"/>
      <c r="B76" s="144"/>
      <c r="C76" s="144"/>
      <c r="D76" s="144"/>
      <c r="E76" s="144"/>
      <c r="F76" s="144"/>
      <c r="G76" s="144"/>
      <c r="H76" s="144"/>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row>
    <row r="77" spans="1:65" s="73" customFormat="1" x14ac:dyDescent="0.15">
      <c r="A77" s="144"/>
      <c r="B77" s="144"/>
      <c r="C77" s="144"/>
      <c r="D77" s="144"/>
      <c r="E77" s="144"/>
      <c r="F77" s="144"/>
      <c r="G77" s="144"/>
      <c r="H77" s="144"/>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row>
    <row r="78" spans="1:65" s="73" customFormat="1" x14ac:dyDescent="0.15">
      <c r="A78" s="144"/>
      <c r="B78" s="144"/>
      <c r="C78" s="144"/>
      <c r="D78" s="144"/>
      <c r="E78" s="144"/>
      <c r="F78" s="144"/>
      <c r="G78" s="144"/>
      <c r="H78" s="144"/>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row>
    <row r="79" spans="1:65" s="73" customFormat="1" x14ac:dyDescent="0.15">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row>
    <row r="80" spans="1:65"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row>
    <row r="81" spans="1:65"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65"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row>
    <row r="83" spans="1:65"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row>
    <row r="84" spans="1:65"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row>
    <row r="85" spans="1:65"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row>
    <row r="86" spans="1:65"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row>
    <row r="87" spans="1:65" x14ac:dyDescent="0.1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row>
    <row r="88" spans="1:65" x14ac:dyDescent="0.1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row>
    <row r="89" spans="1:65" x14ac:dyDescent="0.15">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row>
    <row r="90" spans="1:65" x14ac:dyDescent="0.15">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row>
    <row r="91" spans="1:65" x14ac:dyDescent="0.15">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c r="BL91" s="138"/>
      <c r="BM91" s="138"/>
    </row>
    <row r="92" spans="1:65" x14ac:dyDescent="0.15">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c r="BL92" s="138"/>
      <c r="BM92" s="138"/>
    </row>
    <row r="93" spans="1:65" x14ac:dyDescent="0.15">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row>
    <row r="94" spans="1:65"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row>
    <row r="95" spans="1:65"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row>
    <row r="96" spans="1:65"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row>
    <row r="97" spans="1:65"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row>
    <row r="98" spans="1:65"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row>
    <row r="99" spans="1:65"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row>
    <row r="100" spans="1:65"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row>
    <row r="101" spans="1:65"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row>
    <row r="102" spans="1:65"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row>
    <row r="103" spans="1:65"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row>
  </sheetData>
  <mergeCells count="8">
    <mergeCell ref="B62:AK62"/>
    <mergeCell ref="T4:AI4"/>
    <mergeCell ref="B48:B49"/>
    <mergeCell ref="X22:AD22"/>
    <mergeCell ref="X35:AD35"/>
    <mergeCell ref="X47:AD47"/>
    <mergeCell ref="B24:B25"/>
    <mergeCell ref="B36:B37"/>
  </mergeCells>
  <phoneticPr fontId="0" type="noConversion"/>
  <printOptions horizontalCentered="1" verticalCentered="1"/>
  <pageMargins left="0.25" right="0.25" top="0.25" bottom="0.25"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K113"/>
  <sheetViews>
    <sheetView showGridLines="0" zoomScale="65" zoomScaleNormal="75" zoomScalePageLayoutView="7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3" ht="36" customHeight="1" x14ac:dyDescent="0.2">
      <c r="A1" s="6"/>
      <c r="B1" s="30" t="s">
        <v>76</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s="56"/>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2" t="s">
        <v>46</v>
      </c>
      <c r="C24" s="187" t="s">
        <v>91</v>
      </c>
      <c r="D24" s="188"/>
      <c r="E24" s="324" t="s">
        <v>88</v>
      </c>
      <c r="F24" s="188"/>
      <c r="G24" s="188"/>
      <c r="H24" s="188"/>
      <c r="I24" s="188"/>
      <c r="J24" s="188"/>
      <c r="K24" s="188"/>
      <c r="L24" s="188"/>
      <c r="M24" s="188"/>
      <c r="N24" s="188"/>
      <c r="O24" s="188"/>
      <c r="P24" s="188"/>
      <c r="Q24" s="188"/>
      <c r="R24" s="188"/>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30</v>
      </c>
      <c r="D25" s="201">
        <v>31</v>
      </c>
      <c r="E25" s="325">
        <v>1</v>
      </c>
      <c r="F25" s="201">
        <v>2</v>
      </c>
      <c r="G25" s="201">
        <v>3</v>
      </c>
      <c r="H25" s="201">
        <v>4</v>
      </c>
      <c r="I25" s="201">
        <v>5</v>
      </c>
      <c r="J25" s="201">
        <v>6</v>
      </c>
      <c r="K25" s="201">
        <v>7</v>
      </c>
      <c r="L25" s="201">
        <v>8</v>
      </c>
      <c r="M25" s="201">
        <v>9</v>
      </c>
      <c r="N25" s="201">
        <v>10</v>
      </c>
      <c r="O25" s="201">
        <v>11</v>
      </c>
      <c r="P25" s="201">
        <v>12</v>
      </c>
      <c r="Q25" s="201">
        <v>13</v>
      </c>
      <c r="R25" s="201">
        <v>14</v>
      </c>
      <c r="S25" s="201">
        <v>15</v>
      </c>
      <c r="T25" s="201">
        <v>16</v>
      </c>
      <c r="U25" s="201">
        <v>17</v>
      </c>
      <c r="V25" s="201">
        <v>18</v>
      </c>
      <c r="W25" s="201">
        <v>19</v>
      </c>
      <c r="X25" s="202">
        <v>20</v>
      </c>
      <c r="Y25" s="201">
        <v>21</v>
      </c>
      <c r="Z25" s="201">
        <v>22</v>
      </c>
      <c r="AA25" s="201">
        <v>23</v>
      </c>
      <c r="AB25" s="201">
        <v>24</v>
      </c>
      <c r="AC25" s="201">
        <v>25</v>
      </c>
      <c r="AD25" s="216">
        <v>26</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65">
        <v>97.674418604651166</v>
      </c>
      <c r="D26" s="266">
        <v>98.449612403100772</v>
      </c>
      <c r="E26" s="326">
        <v>94.573643410852711</v>
      </c>
      <c r="F26" s="266">
        <v>94.573643410852711</v>
      </c>
      <c r="G26" s="266">
        <v>94.573643410852711</v>
      </c>
      <c r="H26" s="266">
        <v>95.348837209302332</v>
      </c>
      <c r="I26" s="266">
        <v>92.248062015503876</v>
      </c>
      <c r="J26" s="266">
        <v>93.023255813953483</v>
      </c>
      <c r="K26" s="266">
        <v>92.248062015503876</v>
      </c>
      <c r="L26" s="266">
        <v>93.023255813953483</v>
      </c>
      <c r="M26" s="266">
        <v>86.04651162790698</v>
      </c>
      <c r="N26" s="266">
        <v>96.899224806201545</v>
      </c>
      <c r="O26" s="266">
        <v>94.573643410852711</v>
      </c>
      <c r="P26" s="266">
        <v>93.023255813953483</v>
      </c>
      <c r="Q26" s="266">
        <v>92.248062015503876</v>
      </c>
      <c r="R26" s="266">
        <v>94.573643410852711</v>
      </c>
      <c r="S26" s="266">
        <v>96.899224806201545</v>
      </c>
      <c r="T26" s="266">
        <v>96.124031007751938</v>
      </c>
      <c r="U26" s="266">
        <v>94.573643410852711</v>
      </c>
      <c r="V26" s="266">
        <v>86.821705426356587</v>
      </c>
      <c r="W26" s="266">
        <v>90.697674418604649</v>
      </c>
      <c r="X26" s="267">
        <v>93.023255813953483</v>
      </c>
      <c r="Y26" s="266">
        <v>91.47286821705427</v>
      </c>
      <c r="Z26" s="266">
        <v>96.124031007751938</v>
      </c>
      <c r="AA26" s="266">
        <v>96.899224806201545</v>
      </c>
      <c r="AB26" s="266">
        <v>92.248062015503876</v>
      </c>
      <c r="AC26" s="266">
        <v>93.798449612403104</v>
      </c>
      <c r="AD26" s="268">
        <v>96.124031007751938</v>
      </c>
      <c r="AE26" s="269"/>
      <c r="AF26" s="265">
        <v>94.241417497231453</v>
      </c>
      <c r="AG26" s="266">
        <v>93.853820598006649</v>
      </c>
      <c r="AH26" s="270">
        <v>93.530113297555161</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06">
        <v>86.581920903954796</v>
      </c>
      <c r="D27" s="70">
        <v>95.762711864406782</v>
      </c>
      <c r="E27" s="327">
        <v>97.316384180790962</v>
      </c>
      <c r="F27" s="70">
        <v>98.44632768361582</v>
      </c>
      <c r="G27" s="70">
        <v>96.610169491525426</v>
      </c>
      <c r="H27" s="70">
        <v>97.740112994350284</v>
      </c>
      <c r="I27" s="70">
        <v>98.022598870056498</v>
      </c>
      <c r="J27" s="70">
        <v>97.316384180790962</v>
      </c>
      <c r="K27" s="70">
        <v>98.163841807909606</v>
      </c>
      <c r="L27" s="70">
        <v>99.011299435028249</v>
      </c>
      <c r="M27" s="70">
        <v>98.728813559322035</v>
      </c>
      <c r="N27" s="70">
        <v>98.587570621468927</v>
      </c>
      <c r="O27" s="70">
        <v>97.316384180790962</v>
      </c>
      <c r="P27" s="70">
        <v>97.881355932203391</v>
      </c>
      <c r="Q27" s="70">
        <v>96.610169491525426</v>
      </c>
      <c r="R27" s="70">
        <v>98.022598870056498</v>
      </c>
      <c r="S27" s="70">
        <v>98.163841807909606</v>
      </c>
      <c r="T27" s="70">
        <v>97.316384180790962</v>
      </c>
      <c r="U27" s="70">
        <v>95.903954802259889</v>
      </c>
      <c r="V27" s="70">
        <v>96.610169491525426</v>
      </c>
      <c r="W27" s="70">
        <v>95.762711864406782</v>
      </c>
      <c r="X27" s="71">
        <v>91.101694915254242</v>
      </c>
      <c r="Y27" s="70">
        <v>95.33898305084746</v>
      </c>
      <c r="Z27" s="70">
        <v>97.175141242937855</v>
      </c>
      <c r="AA27" s="70">
        <v>97.457627118644069</v>
      </c>
      <c r="AB27" s="70">
        <v>93.220338983050851</v>
      </c>
      <c r="AC27" s="70">
        <v>97.033898305084747</v>
      </c>
      <c r="AD27" s="72">
        <v>97.740112994350284</v>
      </c>
      <c r="AE27" s="77"/>
      <c r="AF27" s="206">
        <v>95.581113801452787</v>
      </c>
      <c r="AG27" s="70">
        <v>96.605125100887818</v>
      </c>
      <c r="AH27" s="207">
        <v>97.023033463711428</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71">
        <v>94.848732624693383</v>
      </c>
      <c r="D28" s="272">
        <v>96.892886345053142</v>
      </c>
      <c r="E28" s="328">
        <v>97.628781684382659</v>
      </c>
      <c r="F28" s="272">
        <v>97.710547833197055</v>
      </c>
      <c r="G28" s="272">
        <v>96.974652493867538</v>
      </c>
      <c r="H28" s="272">
        <v>97.710547833197055</v>
      </c>
      <c r="I28" s="272">
        <v>96.974652493867538</v>
      </c>
      <c r="J28" s="272">
        <v>96.892886345053142</v>
      </c>
      <c r="K28" s="272">
        <v>96.974652493867538</v>
      </c>
      <c r="L28" s="272">
        <v>97.874080130825831</v>
      </c>
      <c r="M28" s="272">
        <v>97.547015535568278</v>
      </c>
      <c r="N28" s="272">
        <v>98.36467702371219</v>
      </c>
      <c r="O28" s="272">
        <v>97.138184791496315</v>
      </c>
      <c r="P28" s="272">
        <v>96.974652493867538</v>
      </c>
      <c r="Q28" s="272">
        <v>95.993458708094849</v>
      </c>
      <c r="R28" s="272">
        <v>97.465249386753882</v>
      </c>
      <c r="S28" s="272">
        <v>97.710547833197055</v>
      </c>
      <c r="T28" s="272">
        <v>97.465249386753882</v>
      </c>
      <c r="U28" s="272">
        <v>96.484055600981193</v>
      </c>
      <c r="V28" s="272">
        <v>94.766966475878988</v>
      </c>
      <c r="W28" s="272">
        <v>96.075224856909244</v>
      </c>
      <c r="X28" s="273">
        <v>91.823385118560921</v>
      </c>
      <c r="Y28" s="272">
        <v>94.930498773507765</v>
      </c>
      <c r="Z28" s="272">
        <v>97.056418642681933</v>
      </c>
      <c r="AA28" s="272">
        <v>97.138184791496315</v>
      </c>
      <c r="AB28" s="272">
        <v>95.339329517579728</v>
      </c>
      <c r="AC28" s="272">
        <v>96.402289452166798</v>
      </c>
      <c r="AD28" s="274">
        <v>97.138184791496315</v>
      </c>
      <c r="AE28" s="269"/>
      <c r="AF28" s="271">
        <v>95.689755869641402</v>
      </c>
      <c r="AG28" s="272">
        <v>96.653428337811008</v>
      </c>
      <c r="AH28" s="275">
        <v>96.713629788036982</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2" customHeight="1" x14ac:dyDescent="0.15">
      <c r="B29" s="4"/>
      <c r="X29" s="27"/>
      <c r="Y29" s="3"/>
      <c r="Z29" s="3"/>
      <c r="AA29" s="3"/>
      <c r="AB29" s="3"/>
      <c r="AC29" s="3"/>
      <c r="AD29" s="28"/>
      <c r="AF29" s="21"/>
      <c r="AG29" s="21"/>
      <c r="AH29" s="21"/>
      <c r="AI2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18" x14ac:dyDescent="0.2">
      <c r="B30" s="29"/>
      <c r="X30" s="27"/>
      <c r="Y30" s="3"/>
      <c r="Z30" s="3"/>
      <c r="AA30" s="3"/>
      <c r="AB30" s="3"/>
      <c r="AC30" s="3"/>
      <c r="AD30" s="28"/>
      <c r="AF30" s="21"/>
      <c r="AG30" s="21"/>
      <c r="AH30" s="21"/>
      <c r="AI30"/>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s="36" customFormat="1" ht="18" x14ac:dyDescent="0.2">
      <c r="B31" s="242" t="s">
        <v>47</v>
      </c>
      <c r="C31" s="187" t="s">
        <v>91</v>
      </c>
      <c r="D31" s="188"/>
      <c r="E31" s="324" t="s">
        <v>88</v>
      </c>
      <c r="F31" s="188"/>
      <c r="G31" s="188"/>
      <c r="H31" s="188"/>
      <c r="I31" s="188"/>
      <c r="J31" s="188"/>
      <c r="K31" s="188"/>
      <c r="L31" s="188"/>
      <c r="M31" s="188"/>
      <c r="N31" s="188"/>
      <c r="O31" s="188"/>
      <c r="P31" s="188"/>
      <c r="Q31" s="188"/>
      <c r="R31" s="188"/>
      <c r="S31" s="189"/>
      <c r="T31" s="189"/>
      <c r="U31" s="189"/>
      <c r="V31" s="189"/>
      <c r="W31" s="189"/>
      <c r="X31" s="190"/>
      <c r="Y31" s="189"/>
      <c r="Z31" s="189"/>
      <c r="AA31" s="189"/>
      <c r="AB31" s="189"/>
      <c r="AC31" s="189"/>
      <c r="AD31" s="215"/>
      <c r="AE31" s="38"/>
      <c r="AF31" s="194" t="s">
        <v>37</v>
      </c>
      <c r="AG31" s="195" t="s">
        <v>38</v>
      </c>
      <c r="AH31" s="196" t="s">
        <v>38</v>
      </c>
      <c r="AI31" s="25"/>
      <c r="AJ31" s="147"/>
      <c r="AK31" s="147"/>
      <c r="AL31" s="147"/>
      <c r="AM31" s="147"/>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row>
    <row r="32" spans="1:63" s="37" customFormat="1" x14ac:dyDescent="0.15">
      <c r="C32" s="200">
        <v>30</v>
      </c>
      <c r="D32" s="201">
        <v>31</v>
      </c>
      <c r="E32" s="325">
        <v>1</v>
      </c>
      <c r="F32" s="201">
        <v>2</v>
      </c>
      <c r="G32" s="201">
        <v>3</v>
      </c>
      <c r="H32" s="201">
        <v>4</v>
      </c>
      <c r="I32" s="201">
        <v>5</v>
      </c>
      <c r="J32" s="201">
        <v>6</v>
      </c>
      <c r="K32" s="201">
        <v>7</v>
      </c>
      <c r="L32" s="201">
        <v>8</v>
      </c>
      <c r="M32" s="201">
        <v>9</v>
      </c>
      <c r="N32" s="201">
        <v>10</v>
      </c>
      <c r="O32" s="201">
        <v>11</v>
      </c>
      <c r="P32" s="201">
        <v>12</v>
      </c>
      <c r="Q32" s="201">
        <v>13</v>
      </c>
      <c r="R32" s="201">
        <v>14</v>
      </c>
      <c r="S32" s="201">
        <v>15</v>
      </c>
      <c r="T32" s="201">
        <v>16</v>
      </c>
      <c r="U32" s="201">
        <v>17</v>
      </c>
      <c r="V32" s="201">
        <v>18</v>
      </c>
      <c r="W32" s="201">
        <v>19</v>
      </c>
      <c r="X32" s="202">
        <v>20</v>
      </c>
      <c r="Y32" s="201">
        <v>21</v>
      </c>
      <c r="Z32" s="201">
        <v>22</v>
      </c>
      <c r="AA32" s="201">
        <v>23</v>
      </c>
      <c r="AB32" s="201">
        <v>24</v>
      </c>
      <c r="AC32" s="201">
        <v>25</v>
      </c>
      <c r="AD32" s="216">
        <v>26</v>
      </c>
      <c r="AE32" s="38"/>
      <c r="AF32" s="203" t="s">
        <v>39</v>
      </c>
      <c r="AG32" s="204">
        <v>28</v>
      </c>
      <c r="AH32" s="205" t="s">
        <v>14</v>
      </c>
      <c r="AI32" s="25"/>
      <c r="AJ32" s="147"/>
      <c r="AK32" s="147"/>
      <c r="AL32" s="147"/>
      <c r="AM32" s="147"/>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row>
    <row r="33" spans="1:63" ht="14.25" customHeight="1" x14ac:dyDescent="0.15">
      <c r="B33" s="42" t="s">
        <v>15</v>
      </c>
      <c r="C33" s="265">
        <v>68</v>
      </c>
      <c r="D33" s="266">
        <v>92.424242424242422</v>
      </c>
      <c r="E33" s="326">
        <v>38.636363636363633</v>
      </c>
      <c r="F33" s="266">
        <v>16.19047619047619</v>
      </c>
      <c r="G33" s="266">
        <v>16.19047619047619</v>
      </c>
      <c r="H33" s="266">
        <v>26.804123711340207</v>
      </c>
      <c r="I33" s="266">
        <v>1.7094017094017093</v>
      </c>
      <c r="J33" s="266">
        <v>55.844155844155843</v>
      </c>
      <c r="K33" s="266">
        <v>-2.459016393442623</v>
      </c>
      <c r="L33" s="266">
        <v>-1.639344262295082</v>
      </c>
      <c r="M33" s="266">
        <v>-11.904761904761905</v>
      </c>
      <c r="N33" s="266">
        <v>4.166666666666667</v>
      </c>
      <c r="O33" s="266">
        <v>40.229885057471265</v>
      </c>
      <c r="P33" s="266">
        <v>4.3478260869565215</v>
      </c>
      <c r="Q33" s="266">
        <v>1.7094017094017093</v>
      </c>
      <c r="R33" s="266">
        <v>-3.9370078740157481</v>
      </c>
      <c r="S33" s="266">
        <v>0</v>
      </c>
      <c r="T33" s="266">
        <v>0.81300813008130079</v>
      </c>
      <c r="U33" s="266">
        <v>27.083333333333332</v>
      </c>
      <c r="V33" s="266">
        <v>40</v>
      </c>
      <c r="W33" s="266">
        <v>14.705882352941176</v>
      </c>
      <c r="X33" s="267">
        <v>13.20754716981132</v>
      </c>
      <c r="Y33" s="266">
        <v>-4.0650406504065044</v>
      </c>
      <c r="Z33" s="266">
        <v>1.639344262295082</v>
      </c>
      <c r="AA33" s="266">
        <v>26.262626262626263</v>
      </c>
      <c r="AB33" s="266">
        <v>2.5862068965517242</v>
      </c>
      <c r="AC33" s="266">
        <v>6.1403508771929829</v>
      </c>
      <c r="AD33" s="268">
        <v>45.882352941176471</v>
      </c>
      <c r="AE33" s="269"/>
      <c r="AF33" s="265">
        <v>11.241830065359476</v>
      </c>
      <c r="AG33" s="266">
        <v>14.643219479201894</v>
      </c>
      <c r="AH33" s="270">
        <v>13.741841914430747</v>
      </c>
      <c r="AI33"/>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row>
    <row r="34" spans="1:63" ht="14.25" customHeight="1" x14ac:dyDescent="0.15">
      <c r="B34" s="43" t="s">
        <v>12</v>
      </c>
      <c r="C34" s="206">
        <v>146.18473895582329</v>
      </c>
      <c r="D34" s="70">
        <v>222.85714285714286</v>
      </c>
      <c r="E34" s="327">
        <v>47.854077253218883</v>
      </c>
      <c r="F34" s="70">
        <v>77.353689567430024</v>
      </c>
      <c r="G34" s="70">
        <v>90</v>
      </c>
      <c r="H34" s="70">
        <v>80.208333333333329</v>
      </c>
      <c r="I34" s="70">
        <v>39.078156312625254</v>
      </c>
      <c r="J34" s="70">
        <v>135.95890410958904</v>
      </c>
      <c r="K34" s="70">
        <v>57.596371882086167</v>
      </c>
      <c r="L34" s="70">
        <v>37.450980392156865</v>
      </c>
      <c r="M34" s="70">
        <v>28.021978021978022</v>
      </c>
      <c r="N34" s="70">
        <v>63.466042154566743</v>
      </c>
      <c r="O34" s="70">
        <v>100.87463556851311</v>
      </c>
      <c r="P34" s="70">
        <v>51.310043668122269</v>
      </c>
      <c r="Q34" s="70">
        <v>131.08108108108109</v>
      </c>
      <c r="R34" s="70">
        <v>58.086560364464695</v>
      </c>
      <c r="S34" s="70">
        <v>28.228782287822877</v>
      </c>
      <c r="T34" s="70">
        <v>37.250996015936252</v>
      </c>
      <c r="U34" s="70">
        <v>64.805825242718441</v>
      </c>
      <c r="V34" s="70">
        <v>123.52941176470588</v>
      </c>
      <c r="W34" s="70">
        <v>88.85793871866295</v>
      </c>
      <c r="X34" s="71">
        <v>32.172131147540981</v>
      </c>
      <c r="Y34" s="70">
        <v>46.420824295010846</v>
      </c>
      <c r="Z34" s="70">
        <v>20.27972027972028</v>
      </c>
      <c r="AA34" s="70">
        <v>27.777777777777779</v>
      </c>
      <c r="AB34" s="70">
        <v>38.364779874213838</v>
      </c>
      <c r="AC34" s="70">
        <v>41.067761806981522</v>
      </c>
      <c r="AD34" s="72">
        <v>60.556844547563806</v>
      </c>
      <c r="AE34" s="77"/>
      <c r="AF34" s="206">
        <v>37.065972222222221</v>
      </c>
      <c r="AG34" s="70">
        <v>61.068124474348188</v>
      </c>
      <c r="AH34" s="207">
        <v>62.77798031352534</v>
      </c>
      <c r="AI34"/>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row>
    <row r="35" spans="1:63" ht="14.25" customHeight="1" x14ac:dyDescent="0.15">
      <c r="A35" s="24"/>
      <c r="B35" s="45" t="s">
        <v>90</v>
      </c>
      <c r="C35" s="271">
        <v>133.99697021557105</v>
      </c>
      <c r="D35" s="272">
        <v>207.59262922008145</v>
      </c>
      <c r="E35" s="328">
        <v>58.118879242009072</v>
      </c>
      <c r="F35" s="272">
        <v>59.468624861102377</v>
      </c>
      <c r="G35" s="272">
        <v>87.327363618654587</v>
      </c>
      <c r="H35" s="272">
        <v>61.749710522314501</v>
      </c>
      <c r="I35" s="272">
        <v>27.661564244770815</v>
      </c>
      <c r="J35" s="272">
        <v>152.7554186828948</v>
      </c>
      <c r="K35" s="272">
        <v>60.950107724502445</v>
      </c>
      <c r="L35" s="272">
        <v>37.672601112200326</v>
      </c>
      <c r="M35" s="272">
        <v>31.404603996590915</v>
      </c>
      <c r="N35" s="272">
        <v>57.111962172127491</v>
      </c>
      <c r="O35" s="272">
        <v>85.950239458007246</v>
      </c>
      <c r="P35" s="272">
        <v>48.912825844020958</v>
      </c>
      <c r="Q35" s="272">
        <v>128.83833883034595</v>
      </c>
      <c r="R35" s="272">
        <v>30.329057215690856</v>
      </c>
      <c r="S35" s="272">
        <v>20.645516383763194</v>
      </c>
      <c r="T35" s="272">
        <v>24.69674620033939</v>
      </c>
      <c r="U35" s="272">
        <v>57.064197928451485</v>
      </c>
      <c r="V35" s="272">
        <v>109.44157695103117</v>
      </c>
      <c r="W35" s="272">
        <v>79.06846448440038</v>
      </c>
      <c r="X35" s="273">
        <v>45.931547135990073</v>
      </c>
      <c r="Y35" s="272">
        <v>48.642712101691743</v>
      </c>
      <c r="Z35" s="272">
        <v>28.433285792239186</v>
      </c>
      <c r="AA35" s="272">
        <v>22.069999249333481</v>
      </c>
      <c r="AB35" s="272">
        <v>45.175797219950937</v>
      </c>
      <c r="AC35" s="272">
        <v>33.536577228083068</v>
      </c>
      <c r="AD35" s="274">
        <v>52.286834038885239</v>
      </c>
      <c r="AE35" s="269"/>
      <c r="AF35" s="271">
        <v>38.513875008832763</v>
      </c>
      <c r="AG35" s="272">
        <v>56.717226933218186</v>
      </c>
      <c r="AH35" s="275">
        <v>58.059832052362637</v>
      </c>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3.5" customHeight="1" x14ac:dyDescent="0.15">
      <c r="B36" s="35"/>
      <c r="C36" s="23"/>
      <c r="D36" s="23"/>
      <c r="E36" s="23"/>
      <c r="F36" s="23"/>
      <c r="G36" s="23"/>
      <c r="H36" s="23"/>
      <c r="I36" s="23"/>
      <c r="J36" s="23"/>
      <c r="K36" s="23"/>
      <c r="L36" s="23"/>
      <c r="M36" s="23"/>
      <c r="N36" s="23"/>
      <c r="O36" s="23"/>
      <c r="P36" s="23"/>
      <c r="Q36" s="23"/>
      <c r="R36" s="23"/>
      <c r="S36" s="23"/>
      <c r="T36" s="23"/>
      <c r="U36" s="23"/>
      <c r="V36" s="23"/>
      <c r="W36" s="23"/>
      <c r="X36" s="40"/>
      <c r="Y36" s="23"/>
      <c r="Z36" s="23"/>
      <c r="AA36" s="23"/>
      <c r="AB36" s="23"/>
      <c r="AC36" s="23"/>
      <c r="AD36" s="41"/>
      <c r="AF36" s="39"/>
      <c r="AG36" s="39"/>
      <c r="AH36" s="39"/>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8" x14ac:dyDescent="0.2">
      <c r="B37" s="29"/>
      <c r="X37" s="27"/>
      <c r="Y37" s="3"/>
      <c r="Z37" s="3"/>
      <c r="AA37" s="3"/>
      <c r="AB37" s="3"/>
      <c r="AC37" s="3"/>
      <c r="AD37" s="28"/>
      <c r="AF37" s="39"/>
      <c r="AG37" s="39"/>
      <c r="AH37" s="39"/>
      <c r="AI37"/>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s="36" customFormat="1" ht="18" x14ac:dyDescent="0.2">
      <c r="B38" s="242" t="s">
        <v>56</v>
      </c>
      <c r="C38" s="187" t="s">
        <v>91</v>
      </c>
      <c r="D38" s="188"/>
      <c r="E38" s="324" t="s">
        <v>88</v>
      </c>
      <c r="F38" s="188"/>
      <c r="G38" s="188"/>
      <c r="H38" s="188"/>
      <c r="I38" s="188"/>
      <c r="J38" s="188"/>
      <c r="K38" s="188"/>
      <c r="L38" s="188"/>
      <c r="M38" s="188"/>
      <c r="N38" s="188"/>
      <c r="O38" s="188"/>
      <c r="P38" s="188"/>
      <c r="Q38" s="188"/>
      <c r="R38" s="188"/>
      <c r="S38" s="189"/>
      <c r="T38" s="189"/>
      <c r="U38" s="189"/>
      <c r="V38" s="189"/>
      <c r="W38" s="189"/>
      <c r="X38" s="190"/>
      <c r="Y38" s="189"/>
      <c r="Z38" s="189"/>
      <c r="AA38" s="189"/>
      <c r="AB38" s="189"/>
      <c r="AC38" s="189"/>
      <c r="AD38" s="215"/>
      <c r="AE38" s="38"/>
      <c r="AF38" s="194" t="s">
        <v>37</v>
      </c>
      <c r="AG38" s="195" t="s">
        <v>38</v>
      </c>
      <c r="AH38" s="196" t="s">
        <v>38</v>
      </c>
      <c r="AI38" s="25"/>
      <c r="AJ38" s="147"/>
      <c r="AK38" s="147"/>
      <c r="AL38" s="147"/>
      <c r="AM38" s="147"/>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row>
    <row r="39" spans="1:63" s="37" customFormat="1" x14ac:dyDescent="0.15">
      <c r="C39" s="191">
        <v>30</v>
      </c>
      <c r="D39" s="201">
        <v>31</v>
      </c>
      <c r="E39" s="325">
        <v>1</v>
      </c>
      <c r="F39" s="201">
        <v>2</v>
      </c>
      <c r="G39" s="201">
        <v>3</v>
      </c>
      <c r="H39" s="201">
        <v>4</v>
      </c>
      <c r="I39" s="201">
        <v>5</v>
      </c>
      <c r="J39" s="201">
        <v>6</v>
      </c>
      <c r="K39" s="201">
        <v>7</v>
      </c>
      <c r="L39" s="201">
        <v>8</v>
      </c>
      <c r="M39" s="201">
        <v>9</v>
      </c>
      <c r="N39" s="201">
        <v>10</v>
      </c>
      <c r="O39" s="201">
        <v>11</v>
      </c>
      <c r="P39" s="201">
        <v>12</v>
      </c>
      <c r="Q39" s="201">
        <v>13</v>
      </c>
      <c r="R39" s="201">
        <v>14</v>
      </c>
      <c r="S39" s="201">
        <v>15</v>
      </c>
      <c r="T39" s="201">
        <v>16</v>
      </c>
      <c r="U39" s="201">
        <v>17</v>
      </c>
      <c r="V39" s="201">
        <v>18</v>
      </c>
      <c r="W39" s="201">
        <v>19</v>
      </c>
      <c r="X39" s="202">
        <v>20</v>
      </c>
      <c r="Y39" s="201">
        <v>21</v>
      </c>
      <c r="Z39" s="201">
        <v>22</v>
      </c>
      <c r="AA39" s="201">
        <v>23</v>
      </c>
      <c r="AB39" s="201">
        <v>24</v>
      </c>
      <c r="AC39" s="201">
        <v>25</v>
      </c>
      <c r="AD39" s="216">
        <v>26</v>
      </c>
      <c r="AE39" s="38"/>
      <c r="AF39" s="203" t="s">
        <v>39</v>
      </c>
      <c r="AG39" s="204">
        <v>28</v>
      </c>
      <c r="AH39" s="205" t="s">
        <v>14</v>
      </c>
      <c r="AI39" s="25"/>
      <c r="AJ39" s="147"/>
      <c r="AK39" s="147"/>
      <c r="AL39" s="147"/>
      <c r="AM39" s="147"/>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row>
    <row r="40" spans="1:63" ht="14.25" customHeight="1" x14ac:dyDescent="0.15">
      <c r="A40" s="8"/>
      <c r="B40" s="42" t="s">
        <v>12</v>
      </c>
      <c r="C40" s="265">
        <v>112.81156341287605</v>
      </c>
      <c r="D40" s="266">
        <v>102.80578994306099</v>
      </c>
      <c r="E40" s="326">
        <v>97.181624869207141</v>
      </c>
      <c r="F40" s="266">
        <v>96.066197324079937</v>
      </c>
      <c r="G40" s="266">
        <v>97.892016863865095</v>
      </c>
      <c r="H40" s="266">
        <v>97.553434601424925</v>
      </c>
      <c r="I40" s="266">
        <v>94.108973929361298</v>
      </c>
      <c r="J40" s="266">
        <v>95.588483477908667</v>
      </c>
      <c r="K40" s="266">
        <v>93.97356533377949</v>
      </c>
      <c r="L40" s="266">
        <v>93.952161364164155</v>
      </c>
      <c r="M40" s="266">
        <v>87.154406627407923</v>
      </c>
      <c r="N40" s="266">
        <v>98.287465849270347</v>
      </c>
      <c r="O40" s="266">
        <v>97.181624869207141</v>
      </c>
      <c r="P40" s="266">
        <v>95.036746199536893</v>
      </c>
      <c r="Q40" s="266">
        <v>95.484836121311034</v>
      </c>
      <c r="R40" s="266">
        <v>96.48146907043764</v>
      </c>
      <c r="S40" s="266">
        <v>98.711728291785178</v>
      </c>
      <c r="T40" s="266">
        <v>98.774766260505615</v>
      </c>
      <c r="U40" s="266">
        <v>98.612871185395761</v>
      </c>
      <c r="V40" s="266">
        <v>89.868081055351553</v>
      </c>
      <c r="W40" s="266">
        <v>94.710845853056185</v>
      </c>
      <c r="X40" s="267">
        <v>102.10924824229313</v>
      </c>
      <c r="Y40" s="266">
        <v>95.944875107665808</v>
      </c>
      <c r="Z40" s="266">
        <v>98.91833423472147</v>
      </c>
      <c r="AA40" s="266">
        <v>99.427030670711162</v>
      </c>
      <c r="AB40" s="266">
        <v>98.957011980267794</v>
      </c>
      <c r="AC40" s="266">
        <v>96.665651128939444</v>
      </c>
      <c r="AD40" s="268">
        <v>98.346551955908055</v>
      </c>
      <c r="AE40" s="269"/>
      <c r="AF40" s="265">
        <v>98.598367134532211</v>
      </c>
      <c r="AG40" s="266">
        <v>97.152009792432963</v>
      </c>
      <c r="AH40" s="270">
        <v>96.399906247558533</v>
      </c>
      <c r="AI40"/>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row>
    <row r="41" spans="1:63" ht="14.25" customHeight="1" x14ac:dyDescent="0.15">
      <c r="A41" s="24"/>
      <c r="B41" s="44" t="s">
        <v>90</v>
      </c>
      <c r="C41" s="208">
        <v>102.97914995990376</v>
      </c>
      <c r="D41" s="209">
        <v>101.60664638733523</v>
      </c>
      <c r="E41" s="329">
        <v>96.87065820056354</v>
      </c>
      <c r="F41" s="209">
        <v>96.789594888261817</v>
      </c>
      <c r="G41" s="209">
        <v>97.524085911865825</v>
      </c>
      <c r="H41" s="209">
        <v>97.582952223411496</v>
      </c>
      <c r="I41" s="209">
        <v>95.125952651737975</v>
      </c>
      <c r="J41" s="209">
        <v>96.006280051025414</v>
      </c>
      <c r="K41" s="209">
        <v>95.125952651737975</v>
      </c>
      <c r="L41" s="209">
        <v>95.043811078082797</v>
      </c>
      <c r="M41" s="209">
        <v>88.210296497007732</v>
      </c>
      <c r="N41" s="209">
        <v>98.510184487102663</v>
      </c>
      <c r="O41" s="209">
        <v>97.35990394905123</v>
      </c>
      <c r="P41" s="209">
        <v>95.925330405113925</v>
      </c>
      <c r="Q41" s="209">
        <v>96.098279254651828</v>
      </c>
      <c r="R41" s="209">
        <v>97.033192861973887</v>
      </c>
      <c r="S41" s="209">
        <v>99.169666893710883</v>
      </c>
      <c r="T41" s="209">
        <v>98.623900941678372</v>
      </c>
      <c r="U41" s="209">
        <v>98.019971094468531</v>
      </c>
      <c r="V41" s="209">
        <v>91.616001498217528</v>
      </c>
      <c r="W41" s="209">
        <v>94.402770905492332</v>
      </c>
      <c r="X41" s="210">
        <v>101.30671581519601</v>
      </c>
      <c r="Y41" s="209">
        <v>96.357724228645452</v>
      </c>
      <c r="Z41" s="209">
        <v>99.03933439130634</v>
      </c>
      <c r="AA41" s="209">
        <v>99.753999947798391</v>
      </c>
      <c r="AB41" s="209">
        <v>96.757615647479625</v>
      </c>
      <c r="AC41" s="209">
        <v>97.298985475800677</v>
      </c>
      <c r="AD41" s="217">
        <v>98.955967948216013</v>
      </c>
      <c r="AE41" s="77"/>
      <c r="AF41" s="208">
        <v>98.486422753149228</v>
      </c>
      <c r="AG41" s="209">
        <v>97.103457385888561</v>
      </c>
      <c r="AH41" s="211">
        <v>96.708306267214866</v>
      </c>
      <c r="AI41"/>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row>
    <row r="42" spans="1:63" ht="12" customHeight="1" x14ac:dyDescent="0.15">
      <c r="B42" s="4"/>
      <c r="X42" s="27"/>
      <c r="Y42" s="3"/>
      <c r="Z42" s="3"/>
      <c r="AA42" s="3"/>
      <c r="AB42" s="3"/>
      <c r="AC42" s="3"/>
      <c r="AD42" s="28"/>
      <c r="AF42" s="39"/>
      <c r="AG42" s="39"/>
      <c r="AH42" s="39"/>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8" x14ac:dyDescent="0.2">
      <c r="B43" s="29"/>
      <c r="X43" s="27"/>
      <c r="Y43" s="3"/>
      <c r="Z43" s="3"/>
      <c r="AA43" s="3"/>
      <c r="AB43" s="3"/>
      <c r="AC43" s="3"/>
      <c r="AD43" s="28"/>
      <c r="AF43" s="39"/>
      <c r="AG43" s="39"/>
      <c r="AH43" s="39"/>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s="36" customFormat="1" ht="18" x14ac:dyDescent="0.2">
      <c r="B44" s="242" t="s">
        <v>48</v>
      </c>
      <c r="C44" s="187" t="s">
        <v>91</v>
      </c>
      <c r="D44" s="188"/>
      <c r="E44" s="324" t="s">
        <v>88</v>
      </c>
      <c r="F44" s="188"/>
      <c r="G44" s="188"/>
      <c r="H44" s="188"/>
      <c r="I44" s="188"/>
      <c r="J44" s="188"/>
      <c r="K44" s="188"/>
      <c r="L44" s="188"/>
      <c r="M44" s="188"/>
      <c r="N44" s="188"/>
      <c r="O44" s="188"/>
      <c r="P44" s="188"/>
      <c r="Q44" s="188"/>
      <c r="R44" s="188"/>
      <c r="S44" s="189"/>
      <c r="T44" s="189"/>
      <c r="U44" s="189"/>
      <c r="V44" s="189"/>
      <c r="W44" s="189"/>
      <c r="X44" s="190"/>
      <c r="Y44" s="189"/>
      <c r="Z44" s="189"/>
      <c r="AA44" s="189"/>
      <c r="AB44" s="189"/>
      <c r="AC44" s="189"/>
      <c r="AD44" s="215"/>
      <c r="AE44" s="38"/>
      <c r="AF44" s="194" t="s">
        <v>37</v>
      </c>
      <c r="AG44" s="195" t="s">
        <v>38</v>
      </c>
      <c r="AH44" s="196" t="s">
        <v>38</v>
      </c>
      <c r="AI44" s="25"/>
      <c r="AJ44" s="147"/>
      <c r="AK44" s="147"/>
      <c r="AL44" s="147"/>
      <c r="AM44" s="147"/>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row>
    <row r="45" spans="1:63" s="37" customFormat="1" x14ac:dyDescent="0.15">
      <c r="C45" s="200">
        <v>30</v>
      </c>
      <c r="D45" s="201">
        <v>31</v>
      </c>
      <c r="E45" s="325">
        <v>1</v>
      </c>
      <c r="F45" s="201">
        <v>2</v>
      </c>
      <c r="G45" s="201">
        <v>3</v>
      </c>
      <c r="H45" s="201">
        <v>4</v>
      </c>
      <c r="I45" s="201">
        <v>5</v>
      </c>
      <c r="J45" s="201">
        <v>6</v>
      </c>
      <c r="K45" s="201">
        <v>7</v>
      </c>
      <c r="L45" s="201">
        <v>8</v>
      </c>
      <c r="M45" s="201">
        <v>9</v>
      </c>
      <c r="N45" s="201">
        <v>10</v>
      </c>
      <c r="O45" s="201">
        <v>11</v>
      </c>
      <c r="P45" s="201">
        <v>12</v>
      </c>
      <c r="Q45" s="201">
        <v>13</v>
      </c>
      <c r="R45" s="201">
        <v>14</v>
      </c>
      <c r="S45" s="201">
        <v>15</v>
      </c>
      <c r="T45" s="201">
        <v>16</v>
      </c>
      <c r="U45" s="201">
        <v>17</v>
      </c>
      <c r="V45" s="201">
        <v>18</v>
      </c>
      <c r="W45" s="201">
        <v>19</v>
      </c>
      <c r="X45" s="202">
        <v>20</v>
      </c>
      <c r="Y45" s="201">
        <v>21</v>
      </c>
      <c r="Z45" s="201">
        <v>22</v>
      </c>
      <c r="AA45" s="201">
        <v>23</v>
      </c>
      <c r="AB45" s="201">
        <v>24</v>
      </c>
      <c r="AC45" s="201">
        <v>25</v>
      </c>
      <c r="AD45" s="216">
        <v>26</v>
      </c>
      <c r="AE45" s="38"/>
      <c r="AF45" s="203" t="s">
        <v>39</v>
      </c>
      <c r="AG45" s="204">
        <v>28</v>
      </c>
      <c r="AH45" s="205" t="s">
        <v>14</v>
      </c>
      <c r="AI45" s="25"/>
      <c r="AJ45" s="147"/>
      <c r="AK45" s="147"/>
      <c r="AL45" s="147"/>
      <c r="AM45" s="147"/>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row>
    <row r="46" spans="1:63" ht="14.25" customHeight="1" x14ac:dyDescent="0.15">
      <c r="A46" s="8"/>
      <c r="B46" s="42" t="s">
        <v>12</v>
      </c>
      <c r="C46" s="265">
        <v>-31.758564437194128</v>
      </c>
      <c r="D46" s="266">
        <v>-40.399570930544385</v>
      </c>
      <c r="E46" s="326">
        <v>-6.2343317060298196</v>
      </c>
      <c r="F46" s="266">
        <v>-34.48657511785202</v>
      </c>
      <c r="G46" s="266">
        <v>-38.847117794486216</v>
      </c>
      <c r="H46" s="266">
        <v>-29.634705917406592</v>
      </c>
      <c r="I46" s="266">
        <v>-26.868888396265916</v>
      </c>
      <c r="J46" s="266">
        <v>-33.952839613216973</v>
      </c>
      <c r="K46" s="266">
        <v>-38.107088100011794</v>
      </c>
      <c r="L46" s="266">
        <v>-28.439465868431515</v>
      </c>
      <c r="M46" s="266">
        <v>-31.187410586552218</v>
      </c>
      <c r="N46" s="266">
        <v>-36.276265520534864</v>
      </c>
      <c r="O46" s="266">
        <v>-30.190347496788615</v>
      </c>
      <c r="P46" s="266">
        <v>-31.037078863165821</v>
      </c>
      <c r="Q46" s="266">
        <v>-55.985405108212127</v>
      </c>
      <c r="R46" s="266">
        <v>-39.233928611949445</v>
      </c>
      <c r="S46" s="266">
        <v>-22.014388489208635</v>
      </c>
      <c r="T46" s="266">
        <v>-26.548432392887065</v>
      </c>
      <c r="U46" s="266">
        <v>-22.889052528227786</v>
      </c>
      <c r="V46" s="266">
        <v>-37.368421052631582</v>
      </c>
      <c r="W46" s="266">
        <v>-39.263404476834985</v>
      </c>
      <c r="X46" s="267">
        <v>-14.348398420359807</v>
      </c>
      <c r="Y46" s="266">
        <v>-34.479975910870223</v>
      </c>
      <c r="Z46" s="266">
        <v>-15.497521921463973</v>
      </c>
      <c r="AA46" s="266">
        <v>-1.1857707509881423</v>
      </c>
      <c r="AB46" s="266">
        <v>-25.858150470219435</v>
      </c>
      <c r="AC46" s="266">
        <v>-24.759314589238745</v>
      </c>
      <c r="AD46" s="268">
        <v>-9.1397483849030934</v>
      </c>
      <c r="AE46" s="269"/>
      <c r="AF46" s="265">
        <v>-18.840666095443876</v>
      </c>
      <c r="AG46" s="266">
        <v>-28.823148681128373</v>
      </c>
      <c r="AH46" s="270">
        <v>-30.124552660406824</v>
      </c>
      <c r="AI46"/>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row>
    <row r="47" spans="1:63" ht="14.25" customHeight="1" x14ac:dyDescent="0.15">
      <c r="A47" s="24"/>
      <c r="B47" s="44" t="s">
        <v>90</v>
      </c>
      <c r="C47" s="208">
        <v>-28.204198607687516</v>
      </c>
      <c r="D47" s="209">
        <v>-37.441855186145062</v>
      </c>
      <c r="E47" s="329">
        <v>-12.321435428230203</v>
      </c>
      <c r="F47" s="209">
        <v>-27.138974019699219</v>
      </c>
      <c r="G47" s="209">
        <v>-37.974637583109825</v>
      </c>
      <c r="H47" s="209">
        <v>-21.604729120150918</v>
      </c>
      <c r="I47" s="209">
        <v>-20.328877128287374</v>
      </c>
      <c r="J47" s="209">
        <v>-38.341913041367135</v>
      </c>
      <c r="K47" s="209">
        <v>-39.396757799306464</v>
      </c>
      <c r="L47" s="209">
        <v>-28.55466160798181</v>
      </c>
      <c r="M47" s="209">
        <v>-32.958788797443056</v>
      </c>
      <c r="N47" s="209">
        <v>-33.69908616344275</v>
      </c>
      <c r="O47" s="209">
        <v>-24.587413564939727</v>
      </c>
      <c r="P47" s="209">
        <v>-29.926904888464165</v>
      </c>
      <c r="Q47" s="209">
        <v>-55.554037741549031</v>
      </c>
      <c r="R47" s="209">
        <v>-26.291961149536476</v>
      </c>
      <c r="S47" s="209">
        <v>-17.112543426886706</v>
      </c>
      <c r="T47" s="209">
        <v>-19.153457325892184</v>
      </c>
      <c r="U47" s="209">
        <v>-19.088286821911851</v>
      </c>
      <c r="V47" s="209">
        <v>-33.155583510177195</v>
      </c>
      <c r="W47" s="209">
        <v>-35.943002201298363</v>
      </c>
      <c r="X47" s="210">
        <v>-22.424212316260888</v>
      </c>
      <c r="Y47" s="209">
        <v>-35.459358892778418</v>
      </c>
      <c r="Z47" s="209">
        <v>-20.862147506906794</v>
      </c>
      <c r="AA47" s="209">
        <v>3.4346088630091263</v>
      </c>
      <c r="AB47" s="209">
        <v>-29.336563765427904</v>
      </c>
      <c r="AC47" s="209">
        <v>-20.515896782419997</v>
      </c>
      <c r="AD47" s="217">
        <v>-4.2055382779009225</v>
      </c>
      <c r="AE47" s="77"/>
      <c r="AF47" s="208">
        <v>-19.689034720697979</v>
      </c>
      <c r="AG47" s="209">
        <v>-26.847085210322962</v>
      </c>
      <c r="AH47" s="211">
        <v>-28.038743026912787</v>
      </c>
      <c r="AI47"/>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row>
    <row r="48" spans="1:63" ht="14.25" customHeight="1" x14ac:dyDescent="0.15">
      <c r="A48" s="24"/>
      <c r="B48" s="51"/>
      <c r="C48" s="293"/>
      <c r="D48" s="293"/>
      <c r="E48" s="293"/>
      <c r="F48" s="293"/>
      <c r="G48" s="293"/>
      <c r="H48" s="293"/>
      <c r="I48" s="293"/>
      <c r="J48" s="293"/>
      <c r="K48" s="293"/>
      <c r="L48" s="293"/>
      <c r="M48" s="293"/>
      <c r="N48" s="293"/>
      <c r="O48" s="293"/>
      <c r="P48" s="293"/>
      <c r="Q48" s="293"/>
      <c r="R48" s="293"/>
      <c r="S48" s="293"/>
      <c r="T48" s="293"/>
      <c r="U48" s="293"/>
      <c r="V48" s="293"/>
      <c r="W48" s="293"/>
      <c r="X48" s="294"/>
      <c r="Y48" s="293"/>
      <c r="Z48" s="293"/>
      <c r="AA48" s="293"/>
      <c r="AB48" s="293"/>
      <c r="AC48" s="293"/>
      <c r="AD48" s="295"/>
      <c r="AE48" s="296"/>
      <c r="AF48" s="293"/>
      <c r="AG48" s="293"/>
      <c r="AH48" s="293"/>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8" x14ac:dyDescent="0.2">
      <c r="B49" s="29"/>
      <c r="X49" s="27"/>
      <c r="Y49" s="3"/>
      <c r="Z49" s="3"/>
      <c r="AA49" s="3"/>
      <c r="AB49" s="3"/>
      <c r="AC49" s="3"/>
      <c r="AD49" s="28"/>
      <c r="AF49" s="39"/>
      <c r="AG49" s="39"/>
      <c r="AH49" s="39"/>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s="36" customFormat="1" ht="18" x14ac:dyDescent="0.2">
      <c r="B50" s="242" t="s">
        <v>34</v>
      </c>
      <c r="C50" s="187" t="s">
        <v>91</v>
      </c>
      <c r="D50" s="188"/>
      <c r="E50" s="324" t="s">
        <v>88</v>
      </c>
      <c r="F50" s="188"/>
      <c r="G50" s="188"/>
      <c r="H50" s="188"/>
      <c r="I50" s="188"/>
      <c r="J50" s="188"/>
      <c r="K50" s="188"/>
      <c r="L50" s="188"/>
      <c r="M50" s="188"/>
      <c r="N50" s="188"/>
      <c r="O50" s="188"/>
      <c r="P50" s="188"/>
      <c r="Q50" s="188"/>
      <c r="R50" s="188"/>
      <c r="S50" s="189"/>
      <c r="T50" s="189"/>
      <c r="U50" s="189"/>
      <c r="V50" s="189"/>
      <c r="W50" s="189"/>
      <c r="X50" s="190"/>
      <c r="Y50" s="189"/>
      <c r="Z50" s="189"/>
      <c r="AA50" s="189"/>
      <c r="AB50" s="189"/>
      <c r="AC50" s="189"/>
      <c r="AD50" s="215"/>
      <c r="AE50" s="38"/>
      <c r="AF50" s="194" t="s">
        <v>37</v>
      </c>
      <c r="AG50" s="195" t="s">
        <v>38</v>
      </c>
      <c r="AH50" s="196" t="s">
        <v>38</v>
      </c>
      <c r="AI50" s="25"/>
      <c r="AJ50" s="147"/>
      <c r="AK50" s="147"/>
      <c r="AL50" s="147"/>
      <c r="AM50" s="147"/>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row>
    <row r="51" spans="1:63" s="37" customFormat="1" x14ac:dyDescent="0.15">
      <c r="C51" s="200">
        <v>30</v>
      </c>
      <c r="D51" s="201">
        <v>31</v>
      </c>
      <c r="E51" s="325">
        <v>1</v>
      </c>
      <c r="F51" s="201">
        <v>2</v>
      </c>
      <c r="G51" s="201">
        <v>3</v>
      </c>
      <c r="H51" s="201">
        <v>4</v>
      </c>
      <c r="I51" s="201">
        <v>5</v>
      </c>
      <c r="J51" s="201">
        <v>6</v>
      </c>
      <c r="K51" s="201">
        <v>7</v>
      </c>
      <c r="L51" s="201">
        <v>8</v>
      </c>
      <c r="M51" s="201">
        <v>9</v>
      </c>
      <c r="N51" s="201">
        <v>10</v>
      </c>
      <c r="O51" s="201">
        <v>11</v>
      </c>
      <c r="P51" s="201">
        <v>12</v>
      </c>
      <c r="Q51" s="201">
        <v>13</v>
      </c>
      <c r="R51" s="201">
        <v>14</v>
      </c>
      <c r="S51" s="201">
        <v>15</v>
      </c>
      <c r="T51" s="201">
        <v>16</v>
      </c>
      <c r="U51" s="201">
        <v>17</v>
      </c>
      <c r="V51" s="201">
        <v>18</v>
      </c>
      <c r="W51" s="201">
        <v>19</v>
      </c>
      <c r="X51" s="202">
        <v>20</v>
      </c>
      <c r="Y51" s="201">
        <v>21</v>
      </c>
      <c r="Z51" s="201">
        <v>22</v>
      </c>
      <c r="AA51" s="201">
        <v>23</v>
      </c>
      <c r="AB51" s="201">
        <v>24</v>
      </c>
      <c r="AC51" s="201">
        <v>25</v>
      </c>
      <c r="AD51" s="216">
        <v>26</v>
      </c>
      <c r="AE51" s="38"/>
      <c r="AF51" s="203" t="s">
        <v>39</v>
      </c>
      <c r="AG51" s="204">
        <v>28</v>
      </c>
      <c r="AH51" s="205" t="s">
        <v>14</v>
      </c>
      <c r="AI51" s="25"/>
      <c r="AJ51" s="147"/>
      <c r="AK51" s="147"/>
      <c r="AL51" s="147"/>
      <c r="AM51" s="147"/>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row>
    <row r="52" spans="1:63" ht="14.25" customHeight="1" x14ac:dyDescent="0.15">
      <c r="A52" s="8"/>
      <c r="B52" s="42" t="s">
        <v>35</v>
      </c>
      <c r="C52" s="276" t="s">
        <v>92</v>
      </c>
      <c r="D52" s="277" t="s">
        <v>92</v>
      </c>
      <c r="E52" s="330" t="s">
        <v>94</v>
      </c>
      <c r="F52" s="277" t="s">
        <v>93</v>
      </c>
      <c r="G52" s="277" t="s">
        <v>92</v>
      </c>
      <c r="H52" s="277" t="s">
        <v>93</v>
      </c>
      <c r="I52" s="277" t="s">
        <v>95</v>
      </c>
      <c r="J52" s="277" t="s">
        <v>95</v>
      </c>
      <c r="K52" s="277" t="s">
        <v>95</v>
      </c>
      <c r="L52" s="277" t="s">
        <v>95</v>
      </c>
      <c r="M52" s="277" t="s">
        <v>95</v>
      </c>
      <c r="N52" s="277" t="s">
        <v>92</v>
      </c>
      <c r="O52" s="277" t="s">
        <v>94</v>
      </c>
      <c r="P52" s="277" t="s">
        <v>94</v>
      </c>
      <c r="Q52" s="277" t="s">
        <v>94</v>
      </c>
      <c r="R52" s="277" t="s">
        <v>93</v>
      </c>
      <c r="S52" s="277" t="s">
        <v>94</v>
      </c>
      <c r="T52" s="277" t="s">
        <v>94</v>
      </c>
      <c r="U52" s="277" t="s">
        <v>94</v>
      </c>
      <c r="V52" s="277" t="s">
        <v>93</v>
      </c>
      <c r="W52" s="277" t="s">
        <v>94</v>
      </c>
      <c r="X52" s="278" t="s">
        <v>96</v>
      </c>
      <c r="Y52" s="277" t="s">
        <v>92</v>
      </c>
      <c r="Z52" s="277" t="s">
        <v>94</v>
      </c>
      <c r="AA52" s="277" t="s">
        <v>94</v>
      </c>
      <c r="AB52" s="277" t="s">
        <v>96</v>
      </c>
      <c r="AC52" s="277" t="s">
        <v>94</v>
      </c>
      <c r="AD52" s="279" t="s">
        <v>94</v>
      </c>
      <c r="AE52" s="280"/>
      <c r="AF52" s="276" t="s">
        <v>92</v>
      </c>
      <c r="AG52" s="277" t="s">
        <v>94</v>
      </c>
      <c r="AH52" s="281" t="s">
        <v>94</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ht="14.25" customHeight="1" thickBot="1" x14ac:dyDescent="0.2">
      <c r="B53" s="44" t="s">
        <v>47</v>
      </c>
      <c r="C53" s="212" t="s">
        <v>93</v>
      </c>
      <c r="D53" s="213" t="s">
        <v>93</v>
      </c>
      <c r="E53" s="331" t="s">
        <v>92</v>
      </c>
      <c r="F53" s="213" t="s">
        <v>93</v>
      </c>
      <c r="G53" s="213" t="s">
        <v>95</v>
      </c>
      <c r="H53" s="213" t="s">
        <v>93</v>
      </c>
      <c r="I53" s="213" t="s">
        <v>95</v>
      </c>
      <c r="J53" s="213" t="s">
        <v>93</v>
      </c>
      <c r="K53" s="213" t="s">
        <v>95</v>
      </c>
      <c r="L53" s="213" t="s">
        <v>95</v>
      </c>
      <c r="M53" s="213" t="s">
        <v>95</v>
      </c>
      <c r="N53" s="213" t="s">
        <v>95</v>
      </c>
      <c r="O53" s="213" t="s">
        <v>95</v>
      </c>
      <c r="P53" s="213" t="s">
        <v>93</v>
      </c>
      <c r="Q53" s="213" t="s">
        <v>95</v>
      </c>
      <c r="R53" s="213" t="s">
        <v>95</v>
      </c>
      <c r="S53" s="213" t="s">
        <v>93</v>
      </c>
      <c r="T53" s="213" t="s">
        <v>93</v>
      </c>
      <c r="U53" s="213" t="s">
        <v>94</v>
      </c>
      <c r="V53" s="213" t="s">
        <v>93</v>
      </c>
      <c r="W53" s="213" t="s">
        <v>95</v>
      </c>
      <c r="X53" s="53" t="s">
        <v>93</v>
      </c>
      <c r="Y53" s="54" t="s">
        <v>95</v>
      </c>
      <c r="Z53" s="54" t="s">
        <v>93</v>
      </c>
      <c r="AA53" s="54" t="s">
        <v>92</v>
      </c>
      <c r="AB53" s="54" t="s">
        <v>95</v>
      </c>
      <c r="AC53" s="54" t="s">
        <v>93</v>
      </c>
      <c r="AD53" s="55" t="s">
        <v>94</v>
      </c>
      <c r="AE53" s="52"/>
      <c r="AF53" s="212" t="s">
        <v>95</v>
      </c>
      <c r="AG53" s="213" t="s">
        <v>95</v>
      </c>
      <c r="AH53" s="214" t="s">
        <v>95</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0" customHeight="1" x14ac:dyDescent="0.15">
      <c r="AF54"/>
      <c r="AG54"/>
      <c r="AH54"/>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0" customHeight="1" x14ac:dyDescent="0.15">
      <c r="AF55"/>
      <c r="AG55"/>
      <c r="AH55"/>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25" customHeight="1" x14ac:dyDescent="0.15">
      <c r="B56" s="360" t="s">
        <v>73</v>
      </c>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2">
      <c r="B57" s="130"/>
      <c r="AF57" s="69"/>
      <c r="AG57" s="136"/>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10" customHeight="1" x14ac:dyDescent="0.15">
      <c r="AF58"/>
      <c r="AG58"/>
      <c r="AH58"/>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s="25" customFormat="1" x14ac:dyDescent="0.15">
      <c r="A65" s="147"/>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row>
    <row r="66" spans="1:63" s="25" customFormat="1" ht="10.5" customHeight="1" x14ac:dyDescent="0.15">
      <c r="A66" s="147"/>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row>
    <row r="67" spans="1:63" s="25" customFormat="1" x14ac:dyDescent="0.15">
      <c r="A67" s="147"/>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row>
    <row r="68" spans="1:63" s="73" customFormat="1" x14ac:dyDescent="0.15">
      <c r="A68" s="149"/>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row>
    <row r="69" spans="1:63" s="73" customFormat="1" x14ac:dyDescent="0.15">
      <c r="A69" s="149"/>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row>
    <row r="70" spans="1:63" s="73" customFormat="1" x14ac:dyDescent="0.15">
      <c r="A70" s="150"/>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9"/>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44023</v>
      </c>
      <c r="C72" s="332">
        <v>44030</v>
      </c>
      <c r="D72" s="332">
        <v>44037</v>
      </c>
      <c r="E72" s="332">
        <v>44044</v>
      </c>
      <c r="F72" s="332">
        <v>44051</v>
      </c>
      <c r="G72" s="332">
        <v>44058</v>
      </c>
      <c r="H72" s="332">
        <v>44065</v>
      </c>
      <c r="I72" s="332">
        <v>44072</v>
      </c>
      <c r="J72" s="332">
        <v>44079</v>
      </c>
      <c r="K72" s="332">
        <v>44086</v>
      </c>
      <c r="L72" s="332">
        <v>44093</v>
      </c>
      <c r="M72" s="332">
        <v>44100</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50.498338870431894</v>
      </c>
      <c r="C73" s="332">
        <v>62.901439645625693</v>
      </c>
      <c r="D73" s="332">
        <v>52.713178294573645</v>
      </c>
      <c r="E73" s="332">
        <v>48.726467331118492</v>
      </c>
      <c r="F73" s="332">
        <v>52.934662236987819</v>
      </c>
      <c r="G73" s="332">
        <v>55.370985603543744</v>
      </c>
      <c r="H73" s="332">
        <v>66.666666666666671</v>
      </c>
      <c r="I73" s="332">
        <v>82.945736434108525</v>
      </c>
      <c r="J73" s="332">
        <v>95.348837209302332</v>
      </c>
      <c r="K73" s="332">
        <v>92.691029900332225</v>
      </c>
      <c r="L73" s="332">
        <v>93.133997785160574</v>
      </c>
      <c r="M73" s="332">
        <v>94.241417497231453</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55.084745762711862</v>
      </c>
      <c r="C74" s="332">
        <v>53.490718321226794</v>
      </c>
      <c r="D74" s="332">
        <v>53.531073446327682</v>
      </c>
      <c r="E74" s="332">
        <v>55.347054075867632</v>
      </c>
      <c r="F74" s="332">
        <v>54.741727199354315</v>
      </c>
      <c r="G74" s="332">
        <v>53.228410008071023</v>
      </c>
      <c r="H74" s="332">
        <v>49.132364810330913</v>
      </c>
      <c r="I74" s="332">
        <v>76.513317191283292</v>
      </c>
      <c r="J74" s="332">
        <v>95.782889426957226</v>
      </c>
      <c r="K74" s="332">
        <v>98.143664245359162</v>
      </c>
      <c r="L74" s="332">
        <v>96.912832929782084</v>
      </c>
      <c r="M74" s="332">
        <v>95.581113801452787</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ht="14" x14ac:dyDescent="0.15">
      <c r="A75" s="151" t="s">
        <v>90</v>
      </c>
      <c r="B75" s="332">
        <v>50.110968344819533</v>
      </c>
      <c r="C75" s="332">
        <v>49.71381847914963</v>
      </c>
      <c r="D75" s="332">
        <v>47.64630300198575</v>
      </c>
      <c r="E75" s="332">
        <v>50.239458007242142</v>
      </c>
      <c r="F75" s="332">
        <v>56.114939843476229</v>
      </c>
      <c r="G75" s="332">
        <v>54.28104193435346</v>
      </c>
      <c r="H75" s="332">
        <v>53.626912743838339</v>
      </c>
      <c r="I75" s="332">
        <v>79.266440836350895</v>
      </c>
      <c r="J75" s="332">
        <v>96.962971615465477</v>
      </c>
      <c r="K75" s="332">
        <v>97.395164116341547</v>
      </c>
      <c r="L75" s="332">
        <v>96.565821749795589</v>
      </c>
      <c r="M75" s="332">
        <v>95.689755869641402</v>
      </c>
      <c r="N75" s="332"/>
      <c r="O75" s="332"/>
      <c r="P75" s="332"/>
      <c r="Q75" s="332"/>
      <c r="R75" s="332"/>
      <c r="S75" s="332"/>
      <c r="T75" s="332"/>
      <c r="U75" s="332"/>
      <c r="V75" s="332"/>
      <c r="W75" s="332"/>
      <c r="X75" s="332"/>
      <c r="Y75" s="332"/>
      <c r="Z75" s="332"/>
      <c r="AA75" s="332"/>
      <c r="AB75" s="332"/>
      <c r="AC75" s="332"/>
      <c r="AD75" s="332"/>
      <c r="AE75" s="332"/>
      <c r="AF75" s="332"/>
      <c r="AG75" s="332"/>
      <c r="AH75" s="332"/>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row>
    <row r="76" spans="1:63"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3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3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6:AH56"/>
  </mergeCells>
  <phoneticPr fontId="0" type="noConversion"/>
  <printOptions horizontalCentered="1" verticalCentered="1"/>
  <pageMargins left="0.25" right="0.25" top="0.25" bottom="0.25" header="0" footer="0"/>
  <pageSetup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K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1" customWidth="1"/>
    <col min="35" max="35" width="2" style="1" customWidth="1"/>
    <col min="36" max="39" width="9.33203125" style="1" bestFit="1" customWidth="1"/>
  </cols>
  <sheetData>
    <row r="1" spans="1:63" ht="36" customHeight="1" x14ac:dyDescent="0.2">
      <c r="A1" s="6"/>
      <c r="B1" s="30" t="s">
        <v>77</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3" t="s">
        <v>9</v>
      </c>
      <c r="C24" s="187" t="s">
        <v>91</v>
      </c>
      <c r="D24" s="188"/>
      <c r="E24" s="324" t="s">
        <v>88</v>
      </c>
      <c r="F24" s="188"/>
      <c r="G24" s="188"/>
      <c r="H24" s="188"/>
      <c r="I24" s="188"/>
      <c r="J24" s="188"/>
      <c r="K24" s="188"/>
      <c r="L24" s="188"/>
      <c r="M24" s="188"/>
      <c r="N24" s="188"/>
      <c r="O24" s="188"/>
      <c r="P24" s="188"/>
      <c r="Q24" s="188"/>
      <c r="R24" s="188"/>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30</v>
      </c>
      <c r="D25" s="201">
        <v>31</v>
      </c>
      <c r="E25" s="325">
        <v>1</v>
      </c>
      <c r="F25" s="201">
        <v>2</v>
      </c>
      <c r="G25" s="201">
        <v>3</v>
      </c>
      <c r="H25" s="201">
        <v>4</v>
      </c>
      <c r="I25" s="201">
        <v>5</v>
      </c>
      <c r="J25" s="201">
        <v>6</v>
      </c>
      <c r="K25" s="201">
        <v>7</v>
      </c>
      <c r="L25" s="201">
        <v>8</v>
      </c>
      <c r="M25" s="201">
        <v>9</v>
      </c>
      <c r="N25" s="201">
        <v>10</v>
      </c>
      <c r="O25" s="201">
        <v>11</v>
      </c>
      <c r="P25" s="201">
        <v>12</v>
      </c>
      <c r="Q25" s="201">
        <v>13</v>
      </c>
      <c r="R25" s="201">
        <v>14</v>
      </c>
      <c r="S25" s="201">
        <v>15</v>
      </c>
      <c r="T25" s="201">
        <v>16</v>
      </c>
      <c r="U25" s="201">
        <v>17</v>
      </c>
      <c r="V25" s="201">
        <v>18</v>
      </c>
      <c r="W25" s="201">
        <v>19</v>
      </c>
      <c r="X25" s="202">
        <v>20</v>
      </c>
      <c r="Y25" s="201">
        <v>21</v>
      </c>
      <c r="Z25" s="201">
        <v>22</v>
      </c>
      <c r="AA25" s="201">
        <v>23</v>
      </c>
      <c r="AB25" s="201">
        <v>24</v>
      </c>
      <c r="AC25" s="201">
        <v>25</v>
      </c>
      <c r="AD25" s="216">
        <v>26</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82">
        <v>104.26984126984127</v>
      </c>
      <c r="D26" s="283">
        <v>104.93700787401575</v>
      </c>
      <c r="E26" s="333">
        <v>106.90163934426229</v>
      </c>
      <c r="F26" s="283">
        <v>109.28688524590164</v>
      </c>
      <c r="G26" s="283">
        <v>112.23770491803279</v>
      </c>
      <c r="H26" s="283">
        <v>111.35772357723577</v>
      </c>
      <c r="I26" s="283">
        <v>119.14285714285714</v>
      </c>
      <c r="J26" s="283">
        <v>121.1</v>
      </c>
      <c r="K26" s="283">
        <v>124.24369747899159</v>
      </c>
      <c r="L26" s="283">
        <v>128.26666666666668</v>
      </c>
      <c r="M26" s="283">
        <v>140.06306306306305</v>
      </c>
      <c r="N26" s="283">
        <v>126.648</v>
      </c>
      <c r="O26" s="283">
        <v>126.59836065573771</v>
      </c>
      <c r="P26" s="283">
        <v>127.24166666666666</v>
      </c>
      <c r="Q26" s="283">
        <v>123.90756302521008</v>
      </c>
      <c r="R26" s="283">
        <v>129.14754098360655</v>
      </c>
      <c r="S26" s="283">
        <v>128.536</v>
      </c>
      <c r="T26" s="283">
        <v>127.24193548387096</v>
      </c>
      <c r="U26" s="283">
        <v>128.9344262295082</v>
      </c>
      <c r="V26" s="283">
        <v>134.30357142857142</v>
      </c>
      <c r="W26" s="283">
        <v>132.47863247863248</v>
      </c>
      <c r="X26" s="284">
        <v>125.27500000000001</v>
      </c>
      <c r="Y26" s="283">
        <v>127.59322033898304</v>
      </c>
      <c r="Z26" s="283">
        <v>133.0241935483871</v>
      </c>
      <c r="AA26" s="283">
        <v>128.864</v>
      </c>
      <c r="AB26" s="283">
        <v>124.01680672268908</v>
      </c>
      <c r="AC26" s="283">
        <v>127.22314049586777</v>
      </c>
      <c r="AD26" s="285">
        <v>129.65322580645162</v>
      </c>
      <c r="AE26" s="286"/>
      <c r="AF26" s="282">
        <v>127.99177438307873</v>
      </c>
      <c r="AG26" s="283">
        <v>123.52448377581121</v>
      </c>
      <c r="AH26" s="287">
        <v>125.05036659228563</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21">
        <v>98.386655791190861</v>
      </c>
      <c r="D27" s="74">
        <v>103.73315634218289</v>
      </c>
      <c r="E27" s="334">
        <v>104.06653120464441</v>
      </c>
      <c r="F27" s="74">
        <v>102.56103299856528</v>
      </c>
      <c r="G27" s="74">
        <v>101.3046052631579</v>
      </c>
      <c r="H27" s="74">
        <v>102.48339595375722</v>
      </c>
      <c r="I27" s="74">
        <v>106.98984149855907</v>
      </c>
      <c r="J27" s="74">
        <v>103.32782293178519</v>
      </c>
      <c r="K27" s="74">
        <v>104.92880575539569</v>
      </c>
      <c r="L27" s="74">
        <v>103.22380884450784</v>
      </c>
      <c r="M27" s="74">
        <v>103.87958512160229</v>
      </c>
      <c r="N27" s="74">
        <v>105.67656160458452</v>
      </c>
      <c r="O27" s="74">
        <v>104.09869375907111</v>
      </c>
      <c r="P27" s="74">
        <v>106.57083694083694</v>
      </c>
      <c r="Q27" s="74">
        <v>105.86944444444444</v>
      </c>
      <c r="R27" s="74">
        <v>105.13050432276657</v>
      </c>
      <c r="S27" s="74">
        <v>107.57284892086331</v>
      </c>
      <c r="T27" s="74">
        <v>106.39850507982584</v>
      </c>
      <c r="U27" s="74">
        <v>109.21671575846834</v>
      </c>
      <c r="V27" s="74">
        <v>111.39157894736842</v>
      </c>
      <c r="W27" s="74">
        <v>112.34336283185841</v>
      </c>
      <c r="X27" s="75">
        <v>110.6393023255814</v>
      </c>
      <c r="Y27" s="74">
        <v>111.96588148148147</v>
      </c>
      <c r="Z27" s="74">
        <v>112.80767441860465</v>
      </c>
      <c r="AA27" s="74">
        <v>112.7058115942029</v>
      </c>
      <c r="AB27" s="74">
        <v>111.19801515151515</v>
      </c>
      <c r="AC27" s="74">
        <v>112.33203784570597</v>
      </c>
      <c r="AD27" s="76">
        <v>113.12390173410405</v>
      </c>
      <c r="AE27" s="102"/>
      <c r="AF27" s="221">
        <v>112.13057842516361</v>
      </c>
      <c r="AG27" s="74">
        <v>106.93170278314449</v>
      </c>
      <c r="AH27" s="222">
        <v>107.34641321388578</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88">
        <v>108.18362068965517</v>
      </c>
      <c r="D28" s="289">
        <v>106.39240506329114</v>
      </c>
      <c r="E28" s="335">
        <v>108.17755443886097</v>
      </c>
      <c r="F28" s="289">
        <v>108.90041841004184</v>
      </c>
      <c r="G28" s="289">
        <v>109.65935919055649</v>
      </c>
      <c r="H28" s="289">
        <v>109.83765690376569</v>
      </c>
      <c r="I28" s="289">
        <v>113.88785834738617</v>
      </c>
      <c r="J28" s="289">
        <v>112.88523206751054</v>
      </c>
      <c r="K28" s="289">
        <v>112.01180438448567</v>
      </c>
      <c r="L28" s="289">
        <v>111.44193817878029</v>
      </c>
      <c r="M28" s="289">
        <v>112.06538139145013</v>
      </c>
      <c r="N28" s="289">
        <v>111.69576059850374</v>
      </c>
      <c r="O28" s="289">
        <v>113.75</v>
      </c>
      <c r="P28" s="289">
        <v>115.86593591905564</v>
      </c>
      <c r="Q28" s="289">
        <v>114.66524701873935</v>
      </c>
      <c r="R28" s="289">
        <v>113.93959731543625</v>
      </c>
      <c r="S28" s="289">
        <v>115.05271966527197</v>
      </c>
      <c r="T28" s="289">
        <v>114.86325503355705</v>
      </c>
      <c r="U28" s="289">
        <v>117.60593220338983</v>
      </c>
      <c r="V28" s="289">
        <v>118.72735116479724</v>
      </c>
      <c r="W28" s="289">
        <v>118.81446808510638</v>
      </c>
      <c r="X28" s="290">
        <v>116.8753339269813</v>
      </c>
      <c r="Y28" s="289">
        <v>120.09043927648578</v>
      </c>
      <c r="Z28" s="289">
        <v>117.80623420387532</v>
      </c>
      <c r="AA28" s="289">
        <v>118.74326599326599</v>
      </c>
      <c r="AB28" s="289">
        <v>117.10463121783876</v>
      </c>
      <c r="AC28" s="289">
        <v>115.64715860899067</v>
      </c>
      <c r="AD28" s="291">
        <v>117.83501683501683</v>
      </c>
      <c r="AE28" s="286"/>
      <c r="AF28" s="288">
        <v>117.7318115234375</v>
      </c>
      <c r="AG28" s="289">
        <v>113.99969786694061</v>
      </c>
      <c r="AH28" s="292">
        <v>114.51221019087569</v>
      </c>
      <c r="AI28" s="32"/>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4" x14ac:dyDescent="0.15">
      <c r="A29" s="24"/>
      <c r="B29" s="51"/>
      <c r="C29" s="313"/>
      <c r="D29" s="313"/>
      <c r="E29" s="313"/>
      <c r="F29" s="313"/>
      <c r="G29" s="313"/>
      <c r="H29" s="313"/>
      <c r="I29" s="313"/>
      <c r="J29" s="313"/>
      <c r="K29" s="313"/>
      <c r="L29" s="313"/>
      <c r="M29" s="313"/>
      <c r="N29" s="313"/>
      <c r="O29" s="313"/>
      <c r="P29" s="313"/>
      <c r="Q29" s="313"/>
      <c r="R29" s="313"/>
      <c r="S29" s="313"/>
      <c r="T29" s="313"/>
      <c r="U29" s="313"/>
      <c r="V29" s="313"/>
      <c r="W29" s="313"/>
      <c r="X29" s="314"/>
      <c r="Y29" s="313"/>
      <c r="Z29" s="313"/>
      <c r="AA29" s="313"/>
      <c r="AB29" s="313"/>
      <c r="AC29" s="313"/>
      <c r="AD29" s="315"/>
      <c r="AE29" s="103"/>
      <c r="AF29" s="313"/>
      <c r="AG29" s="313"/>
      <c r="AH29" s="313"/>
      <c r="AI29" s="32"/>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3"/>
      <c r="AG30" s="313"/>
      <c r="AH30" s="313"/>
      <c r="AI30" s="32"/>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ht="0" hidden="1"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row>
    <row r="32" spans="1:63"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1:63" s="36" customFormat="1" ht="18" x14ac:dyDescent="0.2">
      <c r="B33" s="243" t="s">
        <v>49</v>
      </c>
      <c r="C33" s="187" t="s">
        <v>91</v>
      </c>
      <c r="D33" s="188"/>
      <c r="E33" s="324" t="s">
        <v>88</v>
      </c>
      <c r="F33" s="188"/>
      <c r="G33" s="188"/>
      <c r="H33" s="188"/>
      <c r="I33" s="188"/>
      <c r="J33" s="188"/>
      <c r="K33" s="188"/>
      <c r="L33" s="188"/>
      <c r="M33" s="188"/>
      <c r="N33" s="188"/>
      <c r="O33" s="188"/>
      <c r="P33" s="188"/>
      <c r="Q33" s="188"/>
      <c r="R33" s="188"/>
      <c r="S33" s="189"/>
      <c r="T33" s="189"/>
      <c r="U33" s="189"/>
      <c r="V33" s="189"/>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row>
    <row r="34" spans="1:63" s="37" customFormat="1" x14ac:dyDescent="0.15">
      <c r="C34" s="200">
        <v>30</v>
      </c>
      <c r="D34" s="201">
        <v>31</v>
      </c>
      <c r="E34" s="325">
        <v>1</v>
      </c>
      <c r="F34" s="201">
        <v>2</v>
      </c>
      <c r="G34" s="201">
        <v>3</v>
      </c>
      <c r="H34" s="201">
        <v>4</v>
      </c>
      <c r="I34" s="201">
        <v>5</v>
      </c>
      <c r="J34" s="201">
        <v>6</v>
      </c>
      <c r="K34" s="201">
        <v>7</v>
      </c>
      <c r="L34" s="201">
        <v>8</v>
      </c>
      <c r="M34" s="201">
        <v>9</v>
      </c>
      <c r="N34" s="201">
        <v>10</v>
      </c>
      <c r="O34" s="201">
        <v>11</v>
      </c>
      <c r="P34" s="201">
        <v>12</v>
      </c>
      <c r="Q34" s="201">
        <v>13</v>
      </c>
      <c r="R34" s="201">
        <v>14</v>
      </c>
      <c r="S34" s="201">
        <v>15</v>
      </c>
      <c r="T34" s="201">
        <v>16</v>
      </c>
      <c r="U34" s="201">
        <v>17</v>
      </c>
      <c r="V34" s="201">
        <v>18</v>
      </c>
      <c r="W34" s="201">
        <v>19</v>
      </c>
      <c r="X34" s="202">
        <v>20</v>
      </c>
      <c r="Y34" s="201">
        <v>21</v>
      </c>
      <c r="Z34" s="201">
        <v>22</v>
      </c>
      <c r="AA34" s="201">
        <v>23</v>
      </c>
      <c r="AB34" s="201">
        <v>24</v>
      </c>
      <c r="AC34" s="201">
        <v>25</v>
      </c>
      <c r="AD34" s="216">
        <v>26</v>
      </c>
      <c r="AE34" s="38"/>
      <c r="AF34" s="203" t="s">
        <v>39</v>
      </c>
      <c r="AG34" s="204">
        <v>28</v>
      </c>
      <c r="AH34" s="205"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row>
    <row r="35" spans="1:63" ht="14.25" customHeight="1" x14ac:dyDescent="0.15">
      <c r="B35" s="42" t="s">
        <v>15</v>
      </c>
      <c r="C35" s="265">
        <v>6.0227507488895773</v>
      </c>
      <c r="D35" s="266">
        <v>7.6946434409118236</v>
      </c>
      <c r="E35" s="326">
        <v>-4.1045437074915192</v>
      </c>
      <c r="F35" s="266">
        <v>5.4795748765481402</v>
      </c>
      <c r="G35" s="266">
        <v>8.6571917425174494</v>
      </c>
      <c r="H35" s="266">
        <v>7.3620831626266767</v>
      </c>
      <c r="I35" s="266">
        <v>13.183779520252401</v>
      </c>
      <c r="J35" s="266">
        <v>22.24305191400105</v>
      </c>
      <c r="K35" s="266">
        <v>19.483927892456052</v>
      </c>
      <c r="L35" s="266">
        <v>19.967290197280999</v>
      </c>
      <c r="M35" s="266">
        <v>33.433736170769286</v>
      </c>
      <c r="N35" s="266">
        <v>24.725153877718505</v>
      </c>
      <c r="O35" s="266">
        <v>27.359590391410503</v>
      </c>
      <c r="P35" s="266">
        <v>25.066595441595442</v>
      </c>
      <c r="Q35" s="266">
        <v>21.722794911415448</v>
      </c>
      <c r="R35" s="266">
        <v>23.228682982103926</v>
      </c>
      <c r="S35" s="266">
        <v>22.163929440389296</v>
      </c>
      <c r="T35" s="266">
        <v>20.566659460104223</v>
      </c>
      <c r="U35" s="266">
        <v>20.663920043212975</v>
      </c>
      <c r="V35" s="266">
        <v>25.737691214578284</v>
      </c>
      <c r="W35" s="266">
        <v>24.691524525426896</v>
      </c>
      <c r="X35" s="267">
        <v>21.715398716773603</v>
      </c>
      <c r="Y35" s="266">
        <v>18.213061929006592</v>
      </c>
      <c r="Z35" s="266">
        <v>18.728155775135164</v>
      </c>
      <c r="AA35" s="266">
        <v>17.526817134960847</v>
      </c>
      <c r="AB35" s="266">
        <v>14.15608300136433</v>
      </c>
      <c r="AC35" s="266">
        <v>21.662931100821456</v>
      </c>
      <c r="AD35" s="268">
        <v>12.133945803300643</v>
      </c>
      <c r="AE35" s="269"/>
      <c r="AF35" s="265">
        <v>17.881686234279901</v>
      </c>
      <c r="AG35" s="266">
        <v>17.489111430111535</v>
      </c>
      <c r="AH35" s="270">
        <v>19.280527860636766</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4.25" customHeight="1" x14ac:dyDescent="0.15">
      <c r="B36" s="43" t="s">
        <v>12</v>
      </c>
      <c r="C36" s="206">
        <v>12.047392940364757</v>
      </c>
      <c r="D36" s="70">
        <v>17.744467648368104</v>
      </c>
      <c r="E36" s="327">
        <v>3.9922860682175969</v>
      </c>
      <c r="F36" s="70">
        <v>10.835418752799395</v>
      </c>
      <c r="G36" s="70">
        <v>12.553377388307679</v>
      </c>
      <c r="H36" s="70">
        <v>9.2771932043974932</v>
      </c>
      <c r="I36" s="70">
        <v>11.018708194099123</v>
      </c>
      <c r="J36" s="70">
        <v>16.648074261108487</v>
      </c>
      <c r="K36" s="70">
        <v>8.9496147579079359</v>
      </c>
      <c r="L36" s="70">
        <v>1.6117484177956376</v>
      </c>
      <c r="M36" s="70">
        <v>1.6370365089162722</v>
      </c>
      <c r="N36" s="70">
        <v>11.257520219550917</v>
      </c>
      <c r="O36" s="70">
        <v>12.082813298946165</v>
      </c>
      <c r="P36" s="70">
        <v>9.6531437155593292</v>
      </c>
      <c r="Q36" s="70">
        <v>15.43320224342237</v>
      </c>
      <c r="R36" s="70">
        <v>5.7852160127589762</v>
      </c>
      <c r="S36" s="70">
        <v>5.3942220120467601</v>
      </c>
      <c r="T36" s="70">
        <v>6.3134119942893694</v>
      </c>
      <c r="U36" s="70">
        <v>12.31993565049758</v>
      </c>
      <c r="V36" s="70">
        <v>23.957913723937963</v>
      </c>
      <c r="W36" s="70">
        <v>23.910303362208477</v>
      </c>
      <c r="X36" s="71">
        <v>4.6280560240194282</v>
      </c>
      <c r="Y36" s="70">
        <v>18.132554582379637</v>
      </c>
      <c r="Z36" s="70">
        <v>10.504297343779223</v>
      </c>
      <c r="AA36" s="70">
        <v>11.379671596920673</v>
      </c>
      <c r="AB36" s="70">
        <v>17.516328599958321</v>
      </c>
      <c r="AC36" s="70">
        <v>20.234189216708231</v>
      </c>
      <c r="AD36" s="72">
        <v>27.732866780713021</v>
      </c>
      <c r="AE36" s="77"/>
      <c r="AF36" s="206">
        <v>14.94507988154677</v>
      </c>
      <c r="AG36" s="70">
        <v>10.912006338869981</v>
      </c>
      <c r="AH36" s="207">
        <v>10.835486446625607</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4.25" customHeight="1" x14ac:dyDescent="0.15">
      <c r="A37" s="24"/>
      <c r="B37" s="45" t="s">
        <v>90</v>
      </c>
      <c r="C37" s="271">
        <v>16.406523357026522</v>
      </c>
      <c r="D37" s="272">
        <v>9.2727362917289824</v>
      </c>
      <c r="E37" s="328">
        <v>1.8220939680319062</v>
      </c>
      <c r="F37" s="272">
        <v>7.2246889759181965</v>
      </c>
      <c r="G37" s="272">
        <v>11.426285878616497</v>
      </c>
      <c r="H37" s="272">
        <v>9.1126043572564832</v>
      </c>
      <c r="I37" s="272">
        <v>11.883898551205327</v>
      </c>
      <c r="J37" s="272">
        <v>15.119205167795432</v>
      </c>
      <c r="K37" s="272">
        <v>6.8610196436440489</v>
      </c>
      <c r="L37" s="272">
        <v>1.7144410789129716</v>
      </c>
      <c r="M37" s="272">
        <v>4.05583490372823</v>
      </c>
      <c r="N37" s="272">
        <v>8.0214063620238569</v>
      </c>
      <c r="O37" s="272">
        <v>15.472537705318434</v>
      </c>
      <c r="P37" s="272">
        <v>14.724229175153338</v>
      </c>
      <c r="Q37" s="272">
        <v>14.382503751040153</v>
      </c>
      <c r="R37" s="272">
        <v>-0.12936383580364602</v>
      </c>
      <c r="S37" s="272">
        <v>-0.77845757014186745</v>
      </c>
      <c r="T37" s="272">
        <v>1.9326615279688748</v>
      </c>
      <c r="U37" s="272">
        <v>9.6722265082829662</v>
      </c>
      <c r="V37" s="272">
        <v>20.769530376369882</v>
      </c>
      <c r="W37" s="272">
        <v>21.566170869352636</v>
      </c>
      <c r="X37" s="273">
        <v>7.4774321219599802</v>
      </c>
      <c r="Y37" s="272">
        <v>10.548962410162195</v>
      </c>
      <c r="Z37" s="272">
        <v>6.3159350677111492</v>
      </c>
      <c r="AA37" s="272">
        <v>7.9552053446581503</v>
      </c>
      <c r="AB37" s="272">
        <v>16.056513186074575</v>
      </c>
      <c r="AC37" s="272">
        <v>10.064869628175376</v>
      </c>
      <c r="AD37" s="274">
        <v>15.683754890622259</v>
      </c>
      <c r="AE37" s="269"/>
      <c r="AF37" s="271">
        <v>10.301846195027485</v>
      </c>
      <c r="AG37" s="272">
        <v>8.5171693756657234</v>
      </c>
      <c r="AH37" s="275">
        <v>8.8732918946981822</v>
      </c>
      <c r="AI37" s="32"/>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row>
    <row r="39" spans="1:63"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row>
    <row r="40" spans="1:63" s="36" customFormat="1" ht="18" x14ac:dyDescent="0.2">
      <c r="B40" s="243" t="s">
        <v>57</v>
      </c>
      <c r="C40" s="187" t="s">
        <v>91</v>
      </c>
      <c r="D40" s="188"/>
      <c r="E40" s="324" t="s">
        <v>88</v>
      </c>
      <c r="F40" s="188"/>
      <c r="G40" s="188"/>
      <c r="H40" s="188"/>
      <c r="I40" s="188"/>
      <c r="J40" s="188"/>
      <c r="K40" s="188"/>
      <c r="L40" s="188"/>
      <c r="M40" s="188"/>
      <c r="N40" s="188"/>
      <c r="O40" s="188"/>
      <c r="P40" s="188"/>
      <c r="Q40" s="188"/>
      <c r="R40" s="188"/>
      <c r="S40" s="189"/>
      <c r="T40" s="189"/>
      <c r="U40" s="189"/>
      <c r="V40" s="189"/>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row>
    <row r="41" spans="1:63" s="37" customFormat="1" x14ac:dyDescent="0.15">
      <c r="C41" s="191">
        <v>30</v>
      </c>
      <c r="D41" s="192">
        <v>31</v>
      </c>
      <c r="E41" s="336">
        <v>1</v>
      </c>
      <c r="F41" s="192">
        <v>2</v>
      </c>
      <c r="G41" s="192">
        <v>3</v>
      </c>
      <c r="H41" s="192">
        <v>4</v>
      </c>
      <c r="I41" s="192">
        <v>5</v>
      </c>
      <c r="J41" s="192">
        <v>6</v>
      </c>
      <c r="K41" s="192">
        <v>7</v>
      </c>
      <c r="L41" s="192">
        <v>8</v>
      </c>
      <c r="M41" s="192">
        <v>9</v>
      </c>
      <c r="N41" s="192">
        <v>10</v>
      </c>
      <c r="O41" s="192">
        <v>11</v>
      </c>
      <c r="P41" s="192">
        <v>12</v>
      </c>
      <c r="Q41" s="192">
        <v>13</v>
      </c>
      <c r="R41" s="192">
        <v>14</v>
      </c>
      <c r="S41" s="192">
        <v>15</v>
      </c>
      <c r="T41" s="192">
        <v>16</v>
      </c>
      <c r="U41" s="192">
        <v>17</v>
      </c>
      <c r="V41" s="192">
        <v>18</v>
      </c>
      <c r="W41" s="192">
        <v>19</v>
      </c>
      <c r="X41" s="193">
        <v>20</v>
      </c>
      <c r="Y41" s="192">
        <v>21</v>
      </c>
      <c r="Z41" s="192">
        <v>22</v>
      </c>
      <c r="AA41" s="192">
        <v>23</v>
      </c>
      <c r="AB41" s="192">
        <v>24</v>
      </c>
      <c r="AC41" s="192">
        <v>25</v>
      </c>
      <c r="AD41" s="224">
        <v>26</v>
      </c>
      <c r="AE41" s="38"/>
      <c r="AF41" s="203" t="s">
        <v>39</v>
      </c>
      <c r="AG41" s="204">
        <v>28</v>
      </c>
      <c r="AH41" s="205"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row>
    <row r="42" spans="1:63" ht="14.25" customHeight="1" x14ac:dyDescent="0.15">
      <c r="A42" s="8"/>
      <c r="B42" s="42" t="s">
        <v>12</v>
      </c>
      <c r="C42" s="265">
        <v>105.97965794379319</v>
      </c>
      <c r="D42" s="266">
        <v>101.16052723572946</v>
      </c>
      <c r="E42" s="326">
        <v>102.72432270663727</v>
      </c>
      <c r="F42" s="266">
        <v>106.55790220778144</v>
      </c>
      <c r="G42" s="266">
        <v>110.79230270575962</v>
      </c>
      <c r="H42" s="266">
        <v>108.65928333159728</v>
      </c>
      <c r="I42" s="266">
        <v>111.35903696470261</v>
      </c>
      <c r="J42" s="266">
        <v>117.19979823822246</v>
      </c>
      <c r="K42" s="266">
        <v>118.40761608268156</v>
      </c>
      <c r="L42" s="266">
        <v>124.26073800462291</v>
      </c>
      <c r="M42" s="266">
        <v>134.83213559151599</v>
      </c>
      <c r="N42" s="266">
        <v>119.8449287874121</v>
      </c>
      <c r="O42" s="266">
        <v>121.61378407757972</v>
      </c>
      <c r="P42" s="266">
        <v>119.39632860095223</v>
      </c>
      <c r="Q42" s="266">
        <v>117.03807805493042</v>
      </c>
      <c r="R42" s="266">
        <v>122.84497426846166</v>
      </c>
      <c r="S42" s="266">
        <v>119.48739973834697</v>
      </c>
      <c r="T42" s="266">
        <v>119.58996546841263</v>
      </c>
      <c r="U42" s="266">
        <v>118.05374784812737</v>
      </c>
      <c r="V42" s="266">
        <v>120.56887306717209</v>
      </c>
      <c r="W42" s="266">
        <v>117.92297216250331</v>
      </c>
      <c r="X42" s="267">
        <v>113.22829895596207</v>
      </c>
      <c r="Y42" s="266">
        <v>113.95723290946113</v>
      </c>
      <c r="Z42" s="266">
        <v>117.9212267551615</v>
      </c>
      <c r="AA42" s="266">
        <v>114.33660622929955</v>
      </c>
      <c r="AB42" s="266">
        <v>111.5278960273773</v>
      </c>
      <c r="AC42" s="266">
        <v>113.25632734502291</v>
      </c>
      <c r="AD42" s="268">
        <v>114.61169904765086</v>
      </c>
      <c r="AE42" s="269"/>
      <c r="AF42" s="265">
        <v>114.1452904111263</v>
      </c>
      <c r="AG42" s="266">
        <v>115.51717644141193</v>
      </c>
      <c r="AH42" s="270">
        <v>116.49235670606436</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4.25" customHeight="1" x14ac:dyDescent="0.15">
      <c r="A43" s="24"/>
      <c r="B43" s="44" t="s">
        <v>90</v>
      </c>
      <c r="C43" s="208">
        <v>96.38228098221883</v>
      </c>
      <c r="D43" s="209">
        <v>98.632047853030869</v>
      </c>
      <c r="E43" s="329">
        <v>98.820536199753164</v>
      </c>
      <c r="F43" s="209">
        <v>100.35488094674223</v>
      </c>
      <c r="G43" s="209">
        <v>102.35123180229046</v>
      </c>
      <c r="H43" s="209">
        <v>101.38392124915947</v>
      </c>
      <c r="I43" s="209">
        <v>104.61418703602445</v>
      </c>
      <c r="J43" s="209">
        <v>107.27709708527387</v>
      </c>
      <c r="K43" s="209">
        <v>110.92018217340683</v>
      </c>
      <c r="L43" s="209">
        <v>115.09730426699451</v>
      </c>
      <c r="M43" s="209">
        <v>124.98334572548823</v>
      </c>
      <c r="N43" s="209">
        <v>113.38657736101808</v>
      </c>
      <c r="O43" s="209">
        <v>111.29526211493425</v>
      </c>
      <c r="P43" s="209">
        <v>109.81801135715862</v>
      </c>
      <c r="Q43" s="209">
        <v>108.06025909921973</v>
      </c>
      <c r="R43" s="209">
        <v>113.34737354395581</v>
      </c>
      <c r="S43" s="209">
        <v>111.7192191318515</v>
      </c>
      <c r="T43" s="209">
        <v>110.77688460656762</v>
      </c>
      <c r="U43" s="209">
        <v>109.63258724613199</v>
      </c>
      <c r="V43" s="209">
        <v>113.11931927307458</v>
      </c>
      <c r="W43" s="209">
        <v>111.50042129864059</v>
      </c>
      <c r="X43" s="210">
        <v>107.18685952868931</v>
      </c>
      <c r="Y43" s="209">
        <v>106.24760897511875</v>
      </c>
      <c r="Z43" s="209">
        <v>112.9177877956574</v>
      </c>
      <c r="AA43" s="209">
        <v>108.52320670319777</v>
      </c>
      <c r="AB43" s="209">
        <v>105.90256374403523</v>
      </c>
      <c r="AC43" s="209">
        <v>110.00974172311152</v>
      </c>
      <c r="AD43" s="217">
        <v>110.02945413754358</v>
      </c>
      <c r="AE43" s="77"/>
      <c r="AF43" s="208">
        <v>108.71469038561317</v>
      </c>
      <c r="AG43" s="209">
        <v>108.35509750208975</v>
      </c>
      <c r="AH43" s="211">
        <v>109.20264868160724</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row>
    <row r="45" spans="1:63"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row>
    <row r="46" spans="1:63" s="36" customFormat="1" ht="18" x14ac:dyDescent="0.2">
      <c r="B46" s="243" t="s">
        <v>48</v>
      </c>
      <c r="C46" s="187" t="s">
        <v>91</v>
      </c>
      <c r="D46" s="188"/>
      <c r="E46" s="324" t="s">
        <v>88</v>
      </c>
      <c r="F46" s="188"/>
      <c r="G46" s="188"/>
      <c r="H46" s="188"/>
      <c r="I46" s="188"/>
      <c r="J46" s="188"/>
      <c r="K46" s="188"/>
      <c r="L46" s="188"/>
      <c r="M46" s="188"/>
      <c r="N46" s="188"/>
      <c r="O46" s="188"/>
      <c r="P46" s="188"/>
      <c r="Q46" s="188"/>
      <c r="R46" s="188"/>
      <c r="S46" s="189"/>
      <c r="T46" s="189"/>
      <c r="U46" s="189"/>
      <c r="V46" s="189"/>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row>
    <row r="47" spans="1:63" s="37" customFormat="1" x14ac:dyDescent="0.15">
      <c r="C47" s="200">
        <v>30</v>
      </c>
      <c r="D47" s="201">
        <v>31</v>
      </c>
      <c r="E47" s="325">
        <v>1</v>
      </c>
      <c r="F47" s="201">
        <v>2</v>
      </c>
      <c r="G47" s="201">
        <v>3</v>
      </c>
      <c r="H47" s="201">
        <v>4</v>
      </c>
      <c r="I47" s="201">
        <v>5</v>
      </c>
      <c r="J47" s="201">
        <v>6</v>
      </c>
      <c r="K47" s="201">
        <v>7</v>
      </c>
      <c r="L47" s="201">
        <v>8</v>
      </c>
      <c r="M47" s="201">
        <v>9</v>
      </c>
      <c r="N47" s="201">
        <v>10</v>
      </c>
      <c r="O47" s="201">
        <v>11</v>
      </c>
      <c r="P47" s="201">
        <v>12</v>
      </c>
      <c r="Q47" s="201">
        <v>13</v>
      </c>
      <c r="R47" s="201">
        <v>14</v>
      </c>
      <c r="S47" s="201">
        <v>15</v>
      </c>
      <c r="T47" s="201">
        <v>16</v>
      </c>
      <c r="U47" s="201">
        <v>17</v>
      </c>
      <c r="V47" s="201">
        <v>18</v>
      </c>
      <c r="W47" s="201">
        <v>19</v>
      </c>
      <c r="X47" s="202">
        <v>20</v>
      </c>
      <c r="Y47" s="201">
        <v>21</v>
      </c>
      <c r="Z47" s="201">
        <v>22</v>
      </c>
      <c r="AA47" s="201">
        <v>23</v>
      </c>
      <c r="AB47" s="201">
        <v>24</v>
      </c>
      <c r="AC47" s="201">
        <v>25</v>
      </c>
      <c r="AD47" s="216">
        <v>26</v>
      </c>
      <c r="AE47" s="38"/>
      <c r="AF47" s="203" t="s">
        <v>39</v>
      </c>
      <c r="AG47" s="204">
        <v>28</v>
      </c>
      <c r="AH47" s="205"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row>
    <row r="48" spans="1:63" ht="14.25" customHeight="1" x14ac:dyDescent="0.15">
      <c r="A48" s="8"/>
      <c r="B48" s="42" t="s">
        <v>12</v>
      </c>
      <c r="C48" s="265">
        <v>-5.3768695847137549</v>
      </c>
      <c r="D48" s="266">
        <v>-8.5352835748249838</v>
      </c>
      <c r="E48" s="326">
        <v>-7.7859907516579643</v>
      </c>
      <c r="F48" s="266">
        <v>-4.8322494167650554</v>
      </c>
      <c r="G48" s="266">
        <v>-3.4616337032237054</v>
      </c>
      <c r="H48" s="266">
        <v>-1.7525249190731871</v>
      </c>
      <c r="I48" s="266">
        <v>1.9501860194301519</v>
      </c>
      <c r="J48" s="266">
        <v>4.796459511512035</v>
      </c>
      <c r="K48" s="266">
        <v>9.6689769467803472</v>
      </c>
      <c r="L48" s="266">
        <v>18.064389271221994</v>
      </c>
      <c r="M48" s="266">
        <v>31.284559993111959</v>
      </c>
      <c r="N48" s="266">
        <v>12.104919857634005</v>
      </c>
      <c r="O48" s="266">
        <v>13.629901536927227</v>
      </c>
      <c r="P48" s="266">
        <v>14.056552510722961</v>
      </c>
      <c r="Q48" s="266">
        <v>5.4486859462927812</v>
      </c>
      <c r="R48" s="266">
        <v>16.489513021593734</v>
      </c>
      <c r="S48" s="266">
        <v>15.911410614545572</v>
      </c>
      <c r="T48" s="266">
        <v>13.406819702654699</v>
      </c>
      <c r="U48" s="266">
        <v>7.4287652894309941</v>
      </c>
      <c r="V48" s="266">
        <v>1.4357917434815797</v>
      </c>
      <c r="W48" s="266">
        <v>0.63047312614092466</v>
      </c>
      <c r="X48" s="267">
        <v>16.331511204634673</v>
      </c>
      <c r="Y48" s="266">
        <v>6.8150009039899748E-2</v>
      </c>
      <c r="Z48" s="266">
        <v>7.4421163964071857</v>
      </c>
      <c r="AA48" s="266">
        <v>5.5190910961620441</v>
      </c>
      <c r="AB48" s="266">
        <v>-2.8593861284015487</v>
      </c>
      <c r="AC48" s="266">
        <v>1.1882991796435554</v>
      </c>
      <c r="AD48" s="268">
        <v>-12.212143491770226</v>
      </c>
      <c r="AE48" s="269"/>
      <c r="AF48" s="265">
        <v>2.5547908233735312</v>
      </c>
      <c r="AG48" s="266">
        <v>5.9300208411580719</v>
      </c>
      <c r="AH48" s="270">
        <v>7.6194382185330021</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4.25" customHeight="1" x14ac:dyDescent="0.15">
      <c r="A49" s="24"/>
      <c r="B49" s="44" t="s">
        <v>90</v>
      </c>
      <c r="C49" s="208">
        <v>-8.9202669306506355</v>
      </c>
      <c r="D49" s="209">
        <v>-1.4441780304687106</v>
      </c>
      <c r="E49" s="329">
        <v>-5.8205812162772395</v>
      </c>
      <c r="F49" s="209">
        <v>-1.6275301108702633</v>
      </c>
      <c r="G49" s="209">
        <v>-2.4851354545870716</v>
      </c>
      <c r="H49" s="209">
        <v>-1.6043253709702043</v>
      </c>
      <c r="I49" s="209">
        <v>1.1618123661039246</v>
      </c>
      <c r="J49" s="209">
        <v>6.1882348265192091</v>
      </c>
      <c r="K49" s="209">
        <v>11.812453494179996</v>
      </c>
      <c r="L49" s="209">
        <v>17.945189419275227</v>
      </c>
      <c r="M49" s="209">
        <v>28.23282451601229</v>
      </c>
      <c r="N49" s="209">
        <v>15.463367936271416</v>
      </c>
      <c r="O49" s="209">
        <v>10.294268163073873</v>
      </c>
      <c r="P49" s="209">
        <v>9.0149799574177685</v>
      </c>
      <c r="Q49" s="209">
        <v>6.4173198869224315</v>
      </c>
      <c r="R49" s="209">
        <v>23.388302823569514</v>
      </c>
      <c r="S49" s="209">
        <v>23.122384966701798</v>
      </c>
      <c r="T49" s="209">
        <v>18.280693992300439</v>
      </c>
      <c r="U49" s="209">
        <v>10.022312744876993</v>
      </c>
      <c r="V49" s="209">
        <v>4.1137535458865093</v>
      </c>
      <c r="W49" s="209">
        <v>2.5709073780345375</v>
      </c>
      <c r="X49" s="210">
        <v>13.247401164792524</v>
      </c>
      <c r="Y49" s="209">
        <v>6.9327647693415857</v>
      </c>
      <c r="Z49" s="209">
        <v>11.674845073336225</v>
      </c>
      <c r="AA49" s="209">
        <v>8.8662809354531227</v>
      </c>
      <c r="AB49" s="209">
        <v>-1.6375041197931448</v>
      </c>
      <c r="AC49" s="209">
        <v>10.537478045290033</v>
      </c>
      <c r="AD49" s="217">
        <v>-3.0685458737727891</v>
      </c>
      <c r="AE49" s="77"/>
      <c r="AF49" s="208">
        <v>6.8719067728479439</v>
      </c>
      <c r="AG49" s="209">
        <v>8.2677627015745863</v>
      </c>
      <c r="AH49" s="211">
        <v>9.5590348971944561</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row>
    <row r="51" spans="1:63"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row>
    <row r="52" spans="1:63" ht="18" x14ac:dyDescent="0.2">
      <c r="B52" s="243" t="s">
        <v>34</v>
      </c>
      <c r="C52" s="187" t="s">
        <v>91</v>
      </c>
      <c r="D52" s="188"/>
      <c r="E52" s="324" t="s">
        <v>88</v>
      </c>
      <c r="F52" s="188"/>
      <c r="G52" s="188"/>
      <c r="H52" s="188"/>
      <c r="I52" s="188"/>
      <c r="J52" s="188"/>
      <c r="K52" s="188"/>
      <c r="L52" s="188"/>
      <c r="M52" s="188"/>
      <c r="N52" s="188"/>
      <c r="O52" s="188"/>
      <c r="P52" s="188"/>
      <c r="Q52" s="188"/>
      <c r="R52" s="188"/>
      <c r="S52" s="189"/>
      <c r="T52" s="189"/>
      <c r="U52" s="189"/>
      <c r="V52" s="189"/>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x14ac:dyDescent="0.15">
      <c r="B53" s="37"/>
      <c r="C53" s="200">
        <v>30</v>
      </c>
      <c r="D53" s="201">
        <v>31</v>
      </c>
      <c r="E53" s="325">
        <v>1</v>
      </c>
      <c r="F53" s="201">
        <v>2</v>
      </c>
      <c r="G53" s="201">
        <v>3</v>
      </c>
      <c r="H53" s="201">
        <v>4</v>
      </c>
      <c r="I53" s="201">
        <v>5</v>
      </c>
      <c r="J53" s="201">
        <v>6</v>
      </c>
      <c r="K53" s="201">
        <v>7</v>
      </c>
      <c r="L53" s="201">
        <v>8</v>
      </c>
      <c r="M53" s="201">
        <v>9</v>
      </c>
      <c r="N53" s="201">
        <v>10</v>
      </c>
      <c r="O53" s="201">
        <v>11</v>
      </c>
      <c r="P53" s="201">
        <v>12</v>
      </c>
      <c r="Q53" s="201">
        <v>13</v>
      </c>
      <c r="R53" s="201">
        <v>14</v>
      </c>
      <c r="S53" s="201">
        <v>15</v>
      </c>
      <c r="T53" s="201">
        <v>16</v>
      </c>
      <c r="U53" s="201">
        <v>17</v>
      </c>
      <c r="V53" s="201">
        <v>18</v>
      </c>
      <c r="W53" s="201">
        <v>19</v>
      </c>
      <c r="X53" s="202">
        <v>20</v>
      </c>
      <c r="Y53" s="201">
        <v>21</v>
      </c>
      <c r="Z53" s="201">
        <v>22</v>
      </c>
      <c r="AA53" s="201">
        <v>23</v>
      </c>
      <c r="AB53" s="201">
        <v>24</v>
      </c>
      <c r="AC53" s="201">
        <v>25</v>
      </c>
      <c r="AD53" s="216">
        <v>26</v>
      </c>
      <c r="AE53" s="38"/>
      <c r="AF53" s="203" t="s">
        <v>39</v>
      </c>
      <c r="AG53" s="204">
        <v>28</v>
      </c>
      <c r="AH53" s="205"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4.25" customHeight="1" x14ac:dyDescent="0.15">
      <c r="B54" s="42" t="s">
        <v>35</v>
      </c>
      <c r="C54" s="276" t="s">
        <v>96</v>
      </c>
      <c r="D54" s="277" t="s">
        <v>96</v>
      </c>
      <c r="E54" s="330" t="s">
        <v>96</v>
      </c>
      <c r="F54" s="277" t="s">
        <v>96</v>
      </c>
      <c r="G54" s="277" t="s">
        <v>96</v>
      </c>
      <c r="H54" s="277" t="s">
        <v>97</v>
      </c>
      <c r="I54" s="277" t="s">
        <v>97</v>
      </c>
      <c r="J54" s="277" t="s">
        <v>97</v>
      </c>
      <c r="K54" s="277" t="s">
        <v>97</v>
      </c>
      <c r="L54" s="277" t="s">
        <v>97</v>
      </c>
      <c r="M54" s="277" t="s">
        <v>98</v>
      </c>
      <c r="N54" s="277" t="s">
        <v>97</v>
      </c>
      <c r="O54" s="277" t="s">
        <v>97</v>
      </c>
      <c r="P54" s="277" t="s">
        <v>97</v>
      </c>
      <c r="Q54" s="277" t="s">
        <v>97</v>
      </c>
      <c r="R54" s="277" t="s">
        <v>97</v>
      </c>
      <c r="S54" s="277" t="s">
        <v>97</v>
      </c>
      <c r="T54" s="277" t="s">
        <v>97</v>
      </c>
      <c r="U54" s="277" t="s">
        <v>97</v>
      </c>
      <c r="V54" s="277" t="s">
        <v>97</v>
      </c>
      <c r="W54" s="277" t="s">
        <v>97</v>
      </c>
      <c r="X54" s="278" t="s">
        <v>97</v>
      </c>
      <c r="Y54" s="277" t="s">
        <v>97</v>
      </c>
      <c r="Z54" s="277" t="s">
        <v>97</v>
      </c>
      <c r="AA54" s="277" t="s">
        <v>97</v>
      </c>
      <c r="AB54" s="277" t="s">
        <v>97</v>
      </c>
      <c r="AC54" s="277" t="s">
        <v>97</v>
      </c>
      <c r="AD54" s="279" t="s">
        <v>96</v>
      </c>
      <c r="AE54" s="280"/>
      <c r="AF54" s="276" t="s">
        <v>97</v>
      </c>
      <c r="AG54" s="277" t="s">
        <v>97</v>
      </c>
      <c r="AH54" s="281" t="s">
        <v>97</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4.25" customHeight="1" thickBot="1" x14ac:dyDescent="0.2">
      <c r="B55" s="44" t="s">
        <v>49</v>
      </c>
      <c r="C55" s="212" t="s">
        <v>94</v>
      </c>
      <c r="D55" s="213" t="s">
        <v>96</v>
      </c>
      <c r="E55" s="331" t="s">
        <v>92</v>
      </c>
      <c r="F55" s="213" t="s">
        <v>96</v>
      </c>
      <c r="G55" s="213" t="s">
        <v>92</v>
      </c>
      <c r="H55" s="213" t="s">
        <v>92</v>
      </c>
      <c r="I55" s="213" t="s">
        <v>92</v>
      </c>
      <c r="J55" s="213" t="s">
        <v>97</v>
      </c>
      <c r="K55" s="213" t="s">
        <v>97</v>
      </c>
      <c r="L55" s="213" t="s">
        <v>97</v>
      </c>
      <c r="M55" s="213" t="s">
        <v>97</v>
      </c>
      <c r="N55" s="213" t="s">
        <v>97</v>
      </c>
      <c r="O55" s="213" t="s">
        <v>97</v>
      </c>
      <c r="P55" s="213" t="s">
        <v>92</v>
      </c>
      <c r="Q55" s="213" t="s">
        <v>97</v>
      </c>
      <c r="R55" s="213" t="s">
        <v>97</v>
      </c>
      <c r="S55" s="213" t="s">
        <v>97</v>
      </c>
      <c r="T55" s="213" t="s">
        <v>97</v>
      </c>
      <c r="U55" s="213" t="s">
        <v>97</v>
      </c>
      <c r="V55" s="213" t="s">
        <v>92</v>
      </c>
      <c r="W55" s="213" t="s">
        <v>92</v>
      </c>
      <c r="X55" s="53" t="s">
        <v>92</v>
      </c>
      <c r="Y55" s="54" t="s">
        <v>96</v>
      </c>
      <c r="Z55" s="54" t="s">
        <v>96</v>
      </c>
      <c r="AA55" s="54" t="s">
        <v>96</v>
      </c>
      <c r="AB55" s="54" t="s">
        <v>92</v>
      </c>
      <c r="AC55" s="54" t="s">
        <v>92</v>
      </c>
      <c r="AD55" s="55" t="s">
        <v>94</v>
      </c>
      <c r="AE55" s="52"/>
      <c r="AF55" s="212" t="s">
        <v>96</v>
      </c>
      <c r="AG55" s="213" t="s">
        <v>96</v>
      </c>
      <c r="AH55" s="214" t="s">
        <v>97</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row>
    <row r="66" spans="1:63" x14ac:dyDescent="0.15">
      <c r="A66" s="138"/>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row>
    <row r="67" spans="1:63" x14ac:dyDescent="0.15">
      <c r="A67" s="13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row>
    <row r="68" spans="1:63" s="25" customFormat="1" x14ac:dyDescent="0.15">
      <c r="A68" s="147"/>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row>
    <row r="69" spans="1:63" s="25" customFormat="1" ht="10.5" customHeight="1" x14ac:dyDescent="0.15">
      <c r="A69" s="147"/>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row>
    <row r="70" spans="1:63" s="73" customFormat="1" x14ac:dyDescent="0.15">
      <c r="A70" s="148"/>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8"/>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44023</v>
      </c>
      <c r="C72" s="332">
        <v>44030</v>
      </c>
      <c r="D72" s="332">
        <v>44037</v>
      </c>
      <c r="E72" s="332">
        <v>44044</v>
      </c>
      <c r="F72" s="332">
        <v>44051</v>
      </c>
      <c r="G72" s="332">
        <v>44058</v>
      </c>
      <c r="H72" s="332">
        <v>44065</v>
      </c>
      <c r="I72" s="332">
        <v>44072</v>
      </c>
      <c r="J72" s="332">
        <v>44079</v>
      </c>
      <c r="K72" s="332">
        <v>44086</v>
      </c>
      <c r="L72" s="332">
        <v>44093</v>
      </c>
      <c r="M72" s="332">
        <v>44100</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105.24342105263158</v>
      </c>
      <c r="C73" s="332">
        <v>107.63732394366197</v>
      </c>
      <c r="D73" s="332">
        <v>99.720588235294116</v>
      </c>
      <c r="E73" s="332">
        <v>101.23863636363636</v>
      </c>
      <c r="F73" s="332">
        <v>98.223849372384933</v>
      </c>
      <c r="G73" s="332">
        <v>93.188000000000002</v>
      </c>
      <c r="H73" s="332">
        <v>87.616279069767444</v>
      </c>
      <c r="I73" s="332">
        <v>92.607650200267017</v>
      </c>
      <c r="J73" s="332">
        <v>109.64924506387921</v>
      </c>
      <c r="K73" s="332">
        <v>127.59976105137396</v>
      </c>
      <c r="L73" s="332">
        <v>129.15338882282995</v>
      </c>
      <c r="M73" s="332">
        <v>127.99177438307873</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81.038963369963369</v>
      </c>
      <c r="C74" s="332">
        <v>80.650596001508859</v>
      </c>
      <c r="D74" s="332">
        <v>79.08457595175274</v>
      </c>
      <c r="E74" s="332">
        <v>79.810072912869117</v>
      </c>
      <c r="F74" s="332">
        <v>79.124695908588279</v>
      </c>
      <c r="G74" s="332">
        <v>80.545363912054583</v>
      </c>
      <c r="H74" s="332">
        <v>78.972915811088299</v>
      </c>
      <c r="I74" s="332">
        <v>95.671466244725735</v>
      </c>
      <c r="J74" s="332">
        <v>102.86302717505794</v>
      </c>
      <c r="K74" s="332">
        <v>104.52918174342105</v>
      </c>
      <c r="L74" s="332">
        <v>108.25853841349156</v>
      </c>
      <c r="M74" s="332">
        <v>112.13057842516361</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s="73" customFormat="1" ht="14" x14ac:dyDescent="0.15">
      <c r="A75" s="151" t="s">
        <v>90</v>
      </c>
      <c r="B75" s="332">
        <v>87.560606060606062</v>
      </c>
      <c r="C75" s="332">
        <v>87.284069548872182</v>
      </c>
      <c r="D75" s="332">
        <v>85.361853395440065</v>
      </c>
      <c r="E75" s="332">
        <v>85.282027435480117</v>
      </c>
      <c r="F75" s="332">
        <v>86.064529558701082</v>
      </c>
      <c r="G75" s="332">
        <v>83.490208736819454</v>
      </c>
      <c r="H75" s="332">
        <v>82.172947070355036</v>
      </c>
      <c r="I75" s="332">
        <v>97.402593575007373</v>
      </c>
      <c r="J75" s="332">
        <v>109.29418142392483</v>
      </c>
      <c r="K75" s="332">
        <v>112.81206524346366</v>
      </c>
      <c r="L75" s="332">
        <v>116.22414418773437</v>
      </c>
      <c r="M75" s="332">
        <v>117.7318115234375</v>
      </c>
      <c r="N75" s="332"/>
      <c r="O75" s="332"/>
      <c r="P75" s="332"/>
      <c r="Q75" s="332"/>
      <c r="R75" s="332"/>
      <c r="S75" s="332"/>
      <c r="T75" s="332"/>
      <c r="U75" s="332"/>
      <c r="V75" s="332"/>
      <c r="W75" s="332"/>
      <c r="X75" s="332"/>
      <c r="Y75" s="332"/>
      <c r="Z75" s="332"/>
      <c r="AA75" s="332"/>
      <c r="AB75" s="332"/>
      <c r="AC75" s="332"/>
      <c r="AD75" s="332"/>
      <c r="AE75" s="332"/>
      <c r="AF75" s="332"/>
      <c r="AG75" s="332"/>
      <c r="AH75" s="332"/>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row>
    <row r="76" spans="1:63" s="73" customFormat="1"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4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4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8:AH58"/>
  </mergeCells>
  <phoneticPr fontId="0" type="noConversion"/>
  <printOptions horizontalCentered="1" verticalCentered="1"/>
  <pageMargins left="0.25" right="0.25" top="0.25" bottom="0.25" header="0.19" footer="0.28000000000000003"/>
  <pageSetup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J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2" ht="36" customHeight="1" x14ac:dyDescent="0.15">
      <c r="A1" s="4"/>
      <c r="B1" s="30" t="s">
        <v>78</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row>
    <row r="2" spans="1:62"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17" customHeight="1" x14ac:dyDescent="0.25">
      <c r="A4" s="5"/>
      <c r="B4" s="104" t="s">
        <v>86</v>
      </c>
      <c r="C4" s="3"/>
      <c r="D4" s="3"/>
      <c r="E4" s="3"/>
      <c r="F4" s="3"/>
      <c r="G4" s="3"/>
      <c r="H4" s="3"/>
      <c r="I4" s="3"/>
      <c r="J4" s="3"/>
      <c r="K4" s="3"/>
      <c r="L4" s="3"/>
      <c r="M4" s="3"/>
      <c r="N4" s="3"/>
      <c r="O4" s="3"/>
      <c r="P4" s="3"/>
      <c r="Q4" s="3"/>
      <c r="R4" s="359" t="s">
        <v>99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row>
    <row r="5" spans="1:62"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row>
    <row r="6" spans="1:62"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row>
    <row r="7" spans="1:62"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row>
    <row r="8" spans="1:62"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row>
    <row r="9" spans="1:62"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row>
    <row r="10" spans="1:62"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row>
    <row r="11" spans="1:62"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row>
    <row r="12" spans="1:62"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row>
    <row r="13" spans="1:62"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row>
    <row r="14" spans="1:62"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row>
    <row r="15" spans="1:62"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row>
    <row r="16" spans="1:62"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row>
    <row r="17" spans="1:62"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row>
    <row r="18" spans="1:62"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row>
    <row r="19" spans="1:62"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row>
    <row r="20" spans="1:62"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row>
    <row r="21" spans="1:62"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row>
    <row r="22" spans="1:62"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row>
    <row r="23" spans="1:62"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row>
    <row r="24" spans="1:62" s="36" customFormat="1" ht="18" x14ac:dyDescent="0.2">
      <c r="B24" s="242" t="s">
        <v>10</v>
      </c>
      <c r="C24" s="187" t="s">
        <v>91</v>
      </c>
      <c r="D24" s="188"/>
      <c r="E24" s="324" t="s">
        <v>88</v>
      </c>
      <c r="F24" s="188"/>
      <c r="G24" s="188"/>
      <c r="H24" s="188"/>
      <c r="I24" s="188"/>
      <c r="J24" s="188"/>
      <c r="K24" s="188"/>
      <c r="L24" s="188"/>
      <c r="M24" s="188"/>
      <c r="N24" s="188"/>
      <c r="O24" s="188"/>
      <c r="P24" s="188"/>
      <c r="Q24" s="188"/>
      <c r="R24" s="188"/>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row>
    <row r="25" spans="1:62" s="37" customFormat="1" x14ac:dyDescent="0.15">
      <c r="C25" s="191">
        <v>30</v>
      </c>
      <c r="D25" s="192">
        <v>31</v>
      </c>
      <c r="E25" s="336">
        <v>1</v>
      </c>
      <c r="F25" s="192">
        <v>2</v>
      </c>
      <c r="G25" s="192">
        <v>3</v>
      </c>
      <c r="H25" s="192">
        <v>4</v>
      </c>
      <c r="I25" s="192">
        <v>5</v>
      </c>
      <c r="J25" s="192">
        <v>6</v>
      </c>
      <c r="K25" s="192">
        <v>7</v>
      </c>
      <c r="L25" s="192">
        <v>8</v>
      </c>
      <c r="M25" s="192">
        <v>9</v>
      </c>
      <c r="N25" s="192">
        <v>10</v>
      </c>
      <c r="O25" s="192">
        <v>11</v>
      </c>
      <c r="P25" s="192">
        <v>12</v>
      </c>
      <c r="Q25" s="192">
        <v>13</v>
      </c>
      <c r="R25" s="192">
        <v>14</v>
      </c>
      <c r="S25" s="192">
        <v>15</v>
      </c>
      <c r="T25" s="192">
        <v>16</v>
      </c>
      <c r="U25" s="192">
        <v>17</v>
      </c>
      <c r="V25" s="192">
        <v>18</v>
      </c>
      <c r="W25" s="192">
        <v>19</v>
      </c>
      <c r="X25" s="193">
        <v>20</v>
      </c>
      <c r="Y25" s="192">
        <v>21</v>
      </c>
      <c r="Z25" s="192">
        <v>22</v>
      </c>
      <c r="AA25" s="192">
        <v>23</v>
      </c>
      <c r="AB25" s="192">
        <v>24</v>
      </c>
      <c r="AC25" s="192">
        <v>25</v>
      </c>
      <c r="AD25" s="224">
        <v>26</v>
      </c>
      <c r="AE25" s="38"/>
      <c r="AF25" s="197" t="s">
        <v>39</v>
      </c>
      <c r="AG25" s="198">
        <v>28</v>
      </c>
      <c r="AH25" s="199"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row>
    <row r="26" spans="1:62" ht="14.25" customHeight="1" x14ac:dyDescent="0.15">
      <c r="B26" s="42" t="s">
        <v>15</v>
      </c>
      <c r="C26" s="282">
        <v>101.84496124031008</v>
      </c>
      <c r="D26" s="283">
        <v>103.31007751937985</v>
      </c>
      <c r="E26" s="333">
        <v>101.10077519379846</v>
      </c>
      <c r="F26" s="283">
        <v>103.35658914728683</v>
      </c>
      <c r="G26" s="283">
        <v>106.14728682170542</v>
      </c>
      <c r="H26" s="283">
        <v>106.17829457364341</v>
      </c>
      <c r="I26" s="283">
        <v>109.90697674418605</v>
      </c>
      <c r="J26" s="283">
        <v>112.65116279069767</v>
      </c>
      <c r="K26" s="283">
        <v>114.6124031007752</v>
      </c>
      <c r="L26" s="283">
        <v>119.31782945736434</v>
      </c>
      <c r="M26" s="283">
        <v>120.51937984496124</v>
      </c>
      <c r="N26" s="283">
        <v>122.72093023255815</v>
      </c>
      <c r="O26" s="283">
        <v>119.72868217054264</v>
      </c>
      <c r="P26" s="283">
        <v>118.36434108527132</v>
      </c>
      <c r="Q26" s="283">
        <v>114.30232558139535</v>
      </c>
      <c r="R26" s="283">
        <v>122.13953488372093</v>
      </c>
      <c r="S26" s="283">
        <v>124.55038759689923</v>
      </c>
      <c r="T26" s="283">
        <v>122.31007751937985</v>
      </c>
      <c r="U26" s="283">
        <v>121.93798449612403</v>
      </c>
      <c r="V26" s="283">
        <v>116.6046511627907</v>
      </c>
      <c r="W26" s="283">
        <v>120.15503875968992</v>
      </c>
      <c r="X26" s="284">
        <v>116.53488372093024</v>
      </c>
      <c r="Y26" s="283">
        <v>116.71317829457364</v>
      </c>
      <c r="Z26" s="283">
        <v>127.86821705426357</v>
      </c>
      <c r="AA26" s="283">
        <v>124.86821705426357</v>
      </c>
      <c r="AB26" s="283">
        <v>114.40310077519379</v>
      </c>
      <c r="AC26" s="283">
        <v>119.33333333333333</v>
      </c>
      <c r="AD26" s="285">
        <v>124.62790697674419</v>
      </c>
      <c r="AE26" s="286"/>
      <c r="AF26" s="282">
        <v>120.62126245847176</v>
      </c>
      <c r="AG26" s="283">
        <v>115.93244739756368</v>
      </c>
      <c r="AH26" s="287">
        <v>116.95974955277281</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row>
    <row r="27" spans="1:62" ht="14.25" customHeight="1" x14ac:dyDescent="0.15">
      <c r="B27" s="43" t="s">
        <v>12</v>
      </c>
      <c r="C27" s="221">
        <v>85.18505649717514</v>
      </c>
      <c r="D27" s="74">
        <v>99.337683615819202</v>
      </c>
      <c r="E27" s="334">
        <v>101.27378531073447</v>
      </c>
      <c r="F27" s="74">
        <v>100.96757062146892</v>
      </c>
      <c r="G27" s="74">
        <v>97.870550847457622</v>
      </c>
      <c r="H27" s="74">
        <v>100.16738700564972</v>
      </c>
      <c r="I27" s="74">
        <v>104.8742231638418</v>
      </c>
      <c r="J27" s="74">
        <v>100.5549011299435</v>
      </c>
      <c r="K27" s="74">
        <v>103.00214689265536</v>
      </c>
      <c r="L27" s="74">
        <v>102.20323446327684</v>
      </c>
      <c r="M27" s="74">
        <v>102.55908192090395</v>
      </c>
      <c r="N27" s="74">
        <v>104.18395480225989</v>
      </c>
      <c r="O27" s="74">
        <v>101.30508474576271</v>
      </c>
      <c r="P27" s="74">
        <v>104.3129802259887</v>
      </c>
      <c r="Q27" s="74">
        <v>102.28064971751412</v>
      </c>
      <c r="R27" s="74">
        <v>103.05165254237288</v>
      </c>
      <c r="S27" s="74">
        <v>105.59764124293785</v>
      </c>
      <c r="T27" s="74">
        <v>103.54317796610169</v>
      </c>
      <c r="U27" s="74">
        <v>104.74314971751413</v>
      </c>
      <c r="V27" s="74">
        <v>107.61559322033898</v>
      </c>
      <c r="W27" s="74">
        <v>107.58305084745763</v>
      </c>
      <c r="X27" s="75">
        <v>100.79427966101694</v>
      </c>
      <c r="Y27" s="74">
        <v>106.74713276836158</v>
      </c>
      <c r="Z27" s="74">
        <v>109.62101694915255</v>
      </c>
      <c r="AA27" s="74">
        <v>109.84040960451978</v>
      </c>
      <c r="AB27" s="74">
        <v>103.65916666666666</v>
      </c>
      <c r="AC27" s="74">
        <v>109.00015536723164</v>
      </c>
      <c r="AD27" s="76">
        <v>110.56742937853107</v>
      </c>
      <c r="AE27" s="102"/>
      <c r="AF27" s="221">
        <v>107.1756557707829</v>
      </c>
      <c r="AG27" s="74">
        <v>103.30150524616626</v>
      </c>
      <c r="AH27" s="222">
        <v>104.15074641460235</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row>
    <row r="28" spans="1:62" ht="14.25" customHeight="1" x14ac:dyDescent="0.15">
      <c r="A28" s="24"/>
      <c r="B28" s="45" t="s">
        <v>90</v>
      </c>
      <c r="C28" s="288">
        <v>102.6107931316435</v>
      </c>
      <c r="D28" s="289">
        <v>103.08667211774325</v>
      </c>
      <c r="E28" s="335">
        <v>105.61242845461979</v>
      </c>
      <c r="F28" s="289">
        <v>106.40719542109566</v>
      </c>
      <c r="G28" s="289">
        <v>106.34178250204415</v>
      </c>
      <c r="H28" s="289">
        <v>107.32297628781684</v>
      </c>
      <c r="I28" s="289">
        <v>110.44235486508586</v>
      </c>
      <c r="J28" s="289">
        <v>109.37775960752249</v>
      </c>
      <c r="K28" s="289">
        <v>108.62305805396566</v>
      </c>
      <c r="L28" s="289">
        <v>109.0727718724448</v>
      </c>
      <c r="M28" s="289">
        <v>109.31643499591169</v>
      </c>
      <c r="N28" s="289">
        <v>109.86917416189698</v>
      </c>
      <c r="O28" s="289">
        <v>110.49468520032707</v>
      </c>
      <c r="P28" s="289">
        <v>112.36058871627147</v>
      </c>
      <c r="Q28" s="289">
        <v>110.07113654946852</v>
      </c>
      <c r="R28" s="289">
        <v>111.05151267375307</v>
      </c>
      <c r="S28" s="289">
        <v>112.41864268192968</v>
      </c>
      <c r="T28" s="289">
        <v>111.95175797219952</v>
      </c>
      <c r="U28" s="289">
        <v>113.47097301717089</v>
      </c>
      <c r="V28" s="289">
        <v>112.51430907604252</v>
      </c>
      <c r="W28" s="289">
        <v>114.15126737530662</v>
      </c>
      <c r="X28" s="290">
        <v>107.31888798037612</v>
      </c>
      <c r="Y28" s="289">
        <v>114.00245298446443</v>
      </c>
      <c r="Z28" s="289">
        <v>114.33851185609157</v>
      </c>
      <c r="AA28" s="289">
        <v>115.34505314799672</v>
      </c>
      <c r="AB28" s="289">
        <v>111.64677023712183</v>
      </c>
      <c r="AC28" s="289">
        <v>111.48650858544562</v>
      </c>
      <c r="AD28" s="291">
        <v>114.46279640228946</v>
      </c>
      <c r="AE28" s="286"/>
      <c r="AF28" s="288">
        <v>112.65728302768368</v>
      </c>
      <c r="AG28" s="289">
        <v>110.18461628314449</v>
      </c>
      <c r="AH28" s="292">
        <v>110.74891502610227</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row>
    <row r="29" spans="1:62" ht="0" hidden="1" customHeight="1" x14ac:dyDescent="0.15">
      <c r="A29" s="24"/>
      <c r="B29" s="51"/>
      <c r="C29" s="316"/>
      <c r="D29" s="316"/>
      <c r="E29" s="316"/>
      <c r="F29" s="316"/>
      <c r="G29" s="316"/>
      <c r="H29" s="316"/>
      <c r="I29" s="316"/>
      <c r="J29" s="316"/>
      <c r="K29" s="316"/>
      <c r="L29" s="316"/>
      <c r="M29" s="316"/>
      <c r="N29" s="316"/>
      <c r="O29" s="316"/>
      <c r="P29" s="316"/>
      <c r="Q29" s="316"/>
      <c r="R29" s="316"/>
      <c r="S29" s="316"/>
      <c r="T29" s="316"/>
      <c r="U29" s="316"/>
      <c r="V29" s="316"/>
      <c r="W29" s="316"/>
      <c r="X29" s="317"/>
      <c r="Y29" s="316"/>
      <c r="Z29" s="316"/>
      <c r="AA29" s="316"/>
      <c r="AB29" s="316"/>
      <c r="AC29" s="316"/>
      <c r="AD29" s="318"/>
      <c r="AE29" s="103"/>
      <c r="AF29" s="316"/>
      <c r="AG29" s="316"/>
      <c r="AH29" s="316"/>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row>
    <row r="30" spans="1:62"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6"/>
      <c r="AG30" s="316"/>
      <c r="AH30" s="316"/>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row>
    <row r="31" spans="1:62" ht="12"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row>
    <row r="32" spans="1:62"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row>
    <row r="33" spans="1:62" s="36" customFormat="1" ht="18" x14ac:dyDescent="0.2">
      <c r="B33" s="242" t="s">
        <v>50</v>
      </c>
      <c r="C33" s="187" t="s">
        <v>91</v>
      </c>
      <c r="D33" s="188"/>
      <c r="E33" s="324" t="s">
        <v>88</v>
      </c>
      <c r="F33" s="188"/>
      <c r="G33" s="188"/>
      <c r="H33" s="188"/>
      <c r="I33" s="188"/>
      <c r="J33" s="188"/>
      <c r="K33" s="188"/>
      <c r="L33" s="188"/>
      <c r="M33" s="188"/>
      <c r="N33" s="188"/>
      <c r="O33" s="188"/>
      <c r="P33" s="188"/>
      <c r="Q33" s="188"/>
      <c r="R33" s="188"/>
      <c r="S33" s="189"/>
      <c r="T33" s="189"/>
      <c r="U33" s="189"/>
      <c r="V33" s="189"/>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row>
    <row r="34" spans="1:62" s="37" customFormat="1" x14ac:dyDescent="0.15">
      <c r="C34" s="191">
        <v>30</v>
      </c>
      <c r="D34" s="192">
        <v>31</v>
      </c>
      <c r="E34" s="336">
        <v>1</v>
      </c>
      <c r="F34" s="192">
        <v>2</v>
      </c>
      <c r="G34" s="192">
        <v>3</v>
      </c>
      <c r="H34" s="192">
        <v>4</v>
      </c>
      <c r="I34" s="192">
        <v>5</v>
      </c>
      <c r="J34" s="192">
        <v>6</v>
      </c>
      <c r="K34" s="192">
        <v>7</v>
      </c>
      <c r="L34" s="192">
        <v>8</v>
      </c>
      <c r="M34" s="192">
        <v>9</v>
      </c>
      <c r="N34" s="192">
        <v>10</v>
      </c>
      <c r="O34" s="192">
        <v>11</v>
      </c>
      <c r="P34" s="192">
        <v>12</v>
      </c>
      <c r="Q34" s="192">
        <v>13</v>
      </c>
      <c r="R34" s="192">
        <v>14</v>
      </c>
      <c r="S34" s="192">
        <v>15</v>
      </c>
      <c r="T34" s="192">
        <v>16</v>
      </c>
      <c r="U34" s="192">
        <v>17</v>
      </c>
      <c r="V34" s="192">
        <v>18</v>
      </c>
      <c r="W34" s="192">
        <v>19</v>
      </c>
      <c r="X34" s="193">
        <v>20</v>
      </c>
      <c r="Y34" s="192">
        <v>21</v>
      </c>
      <c r="Z34" s="192">
        <v>22</v>
      </c>
      <c r="AA34" s="192">
        <v>23</v>
      </c>
      <c r="AB34" s="192">
        <v>24</v>
      </c>
      <c r="AC34" s="192">
        <v>25</v>
      </c>
      <c r="AD34" s="224">
        <v>26</v>
      </c>
      <c r="AE34" s="38"/>
      <c r="AF34" s="197" t="s">
        <v>39</v>
      </c>
      <c r="AG34" s="198">
        <v>28</v>
      </c>
      <c r="AH34" s="199"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row>
    <row r="35" spans="1:62" ht="14.25" customHeight="1" x14ac:dyDescent="0.15">
      <c r="B35" s="42" t="s">
        <v>15</v>
      </c>
      <c r="C35" s="265">
        <v>78.118221258134497</v>
      </c>
      <c r="D35" s="266">
        <v>107.23060177266366</v>
      </c>
      <c r="E35" s="326">
        <v>32.94597349643221</v>
      </c>
      <c r="F35" s="266">
        <v>22.557220332751172</v>
      </c>
      <c r="G35" s="266">
        <v>26.249308500829798</v>
      </c>
      <c r="H35" s="266">
        <v>36.139548752609088</v>
      </c>
      <c r="I35" s="266">
        <v>15.118544982137058</v>
      </c>
      <c r="J35" s="266">
        <v>90.508652333508124</v>
      </c>
      <c r="K35" s="266">
        <v>16.545798518051395</v>
      </c>
      <c r="L35" s="266">
        <v>18.000613308800983</v>
      </c>
      <c r="M35" s="266">
        <v>17.548767579011038</v>
      </c>
      <c r="N35" s="266">
        <v>29.922035289290111</v>
      </c>
      <c r="O35" s="266">
        <v>78.59620721554117</v>
      </c>
      <c r="P35" s="266">
        <v>30.504273504273506</v>
      </c>
      <c r="Q35" s="266">
        <v>23.803526448362721</v>
      </c>
      <c r="R35" s="266">
        <v>18.377160030052593</v>
      </c>
      <c r="S35" s="266">
        <v>22.163929440389296</v>
      </c>
      <c r="T35" s="266">
        <v>21.546876203682306</v>
      </c>
      <c r="U35" s="266">
        <v>53.343731721583154</v>
      </c>
      <c r="V35" s="266">
        <v>76.032767700409593</v>
      </c>
      <c r="W35" s="266">
        <v>43.028513426224968</v>
      </c>
      <c r="X35" s="267">
        <v>37.7910174152154</v>
      </c>
      <c r="Y35" s="266">
        <v>13.407652907502261</v>
      </c>
      <c r="Z35" s="266">
        <v>20.674518984563612</v>
      </c>
      <c r="AA35" s="266">
        <v>48.392445877475815</v>
      </c>
      <c r="AB35" s="266">
        <v>17.108395492778925</v>
      </c>
      <c r="AC35" s="266">
        <v>29.133461957889438</v>
      </c>
      <c r="AD35" s="268">
        <v>63.583638583638582</v>
      </c>
      <c r="AE35" s="269"/>
      <c r="AF35" s="265">
        <v>31.133745078917904</v>
      </c>
      <c r="AG35" s="266">
        <v>34.693299880986842</v>
      </c>
      <c r="AH35" s="270">
        <v>35.671869433943989</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row>
    <row r="36" spans="1:62" ht="14.25" customHeight="1" x14ac:dyDescent="0.15">
      <c r="B36" s="43" t="s">
        <v>12</v>
      </c>
      <c r="C36" s="206">
        <v>175.84358181704255</v>
      </c>
      <c r="D36" s="70">
        <v>280.14642412187419</v>
      </c>
      <c r="E36" s="327">
        <v>53.756834980690826</v>
      </c>
      <c r="F36" s="70">
        <v>96.570704505600958</v>
      </c>
      <c r="G36" s="70">
        <v>113.85141703778459</v>
      </c>
      <c r="H36" s="70">
        <v>96.926608587091323</v>
      </c>
      <c r="I36" s="70">
        <v>54.402772518446476</v>
      </c>
      <c r="J36" s="70">
        <v>175.24151769145121</v>
      </c>
      <c r="K36" s="70">
        <v>71.700640037972818</v>
      </c>
      <c r="L36" s="70">
        <v>39.666344393872045</v>
      </c>
      <c r="M36" s="70">
        <v>30.117744541634568</v>
      </c>
      <c r="N36" s="70">
        <v>81.868264902216723</v>
      </c>
      <c r="O36" s="70">
        <v>125.14594274919507</v>
      </c>
      <c r="P36" s="70">
        <v>65.916219639481696</v>
      </c>
      <c r="Q36" s="70">
        <v>166.74429167061115</v>
      </c>
      <c r="R36" s="70">
        <v>67.232209368689595</v>
      </c>
      <c r="S36" s="70">
        <v>35.145727487772135</v>
      </c>
      <c r="T36" s="70">
        <v>45.916216860687996</v>
      </c>
      <c r="U36" s="70">
        <v>85.109796860892857</v>
      </c>
      <c r="V36" s="70">
        <v>177.08239538292014</v>
      </c>
      <c r="W36" s="70">
        <v>134.01444478990905</v>
      </c>
      <c r="X36" s="71">
        <v>38.289131425189616</v>
      </c>
      <c r="Y36" s="70">
        <v>72.970660180273867</v>
      </c>
      <c r="Z36" s="70">
        <v>32.914259742168014</v>
      </c>
      <c r="AA36" s="70">
        <v>42.318469262731973</v>
      </c>
      <c r="AB36" s="70">
        <v>62.601209383590124</v>
      </c>
      <c r="AC36" s="70">
        <v>69.611679654781426</v>
      </c>
      <c r="AD36" s="72">
        <v>105.08386035325617</v>
      </c>
      <c r="AE36" s="77"/>
      <c r="AF36" s="206">
        <v>57.550591261252038</v>
      </c>
      <c r="AG36" s="70">
        <v>78.643888426888054</v>
      </c>
      <c r="AH36" s="207">
        <v>80.415766308488273</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row>
    <row r="37" spans="1:62" ht="14.25" customHeight="1" x14ac:dyDescent="0.15">
      <c r="A37" s="24"/>
      <c r="B37" s="45" t="s">
        <v>90</v>
      </c>
      <c r="C37" s="271">
        <v>172.38773778872311</v>
      </c>
      <c r="D37" s="272">
        <v>236.11488258045529</v>
      </c>
      <c r="E37" s="328">
        <v>60.999953802997375</v>
      </c>
      <c r="F37" s="272">
        <v>70.989737021490782</v>
      </c>
      <c r="G37" s="272">
        <v>108.7319237145975</v>
      </c>
      <c r="H37" s="272">
        <v>76.489321691220681</v>
      </c>
      <c r="I37" s="272">
        <v>42.83273502850119</v>
      </c>
      <c r="J37" s="272">
        <v>190.970029006282</v>
      </c>
      <c r="K37" s="272">
        <v>71.992926231946811</v>
      </c>
      <c r="L37" s="272">
        <v>40.032916740075883</v>
      </c>
      <c r="M37" s="272">
        <v>36.734157790590508</v>
      </c>
      <c r="N37" s="272">
        <v>69.714551101303044</v>
      </c>
      <c r="O37" s="272">
        <v>114.72146037127733</v>
      </c>
      <c r="P37" s="272">
        <v>70.839091592491584</v>
      </c>
      <c r="Q37" s="272">
        <v>161.75102149643845</v>
      </c>
      <c r="R37" s="272">
        <v>30.160458548109908</v>
      </c>
      <c r="S37" s="272">
        <v>19.706342228437041</v>
      </c>
      <c r="T37" s="272">
        <v>27.10671224078234</v>
      </c>
      <c r="U37" s="272">
        <v>72.255802915509193</v>
      </c>
      <c r="V37" s="272">
        <v>152.94160889662368</v>
      </c>
      <c r="W37" s="272">
        <v>117.68667550823221</v>
      </c>
      <c r="X37" s="273">
        <v>56.843479517609758</v>
      </c>
      <c r="Y37" s="272">
        <v>64.322975926744817</v>
      </c>
      <c r="Z37" s="272">
        <v>36.545048728204904</v>
      </c>
      <c r="AA37" s="272">
        <v>31.780918353840622</v>
      </c>
      <c r="AB37" s="272">
        <v>68.485968243561246</v>
      </c>
      <c r="AC37" s="272">
        <v>46.976859632017359</v>
      </c>
      <c r="AD37" s="274">
        <v>76.171127820232712</v>
      </c>
      <c r="AE37" s="269"/>
      <c r="AF37" s="271">
        <v>52.783361371015332</v>
      </c>
      <c r="AG37" s="272">
        <v>70.065098591966802</v>
      </c>
      <c r="AH37" s="275">
        <v>72.084942318638483</v>
      </c>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row>
    <row r="38" spans="1:62"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row>
    <row r="39" spans="1:62"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row>
    <row r="40" spans="1:62" s="36" customFormat="1" ht="18" x14ac:dyDescent="0.2">
      <c r="B40" s="242" t="s">
        <v>58</v>
      </c>
      <c r="C40" s="187" t="s">
        <v>91</v>
      </c>
      <c r="D40" s="188"/>
      <c r="E40" s="324" t="s">
        <v>88</v>
      </c>
      <c r="F40" s="188"/>
      <c r="G40" s="188"/>
      <c r="H40" s="188"/>
      <c r="I40" s="188"/>
      <c r="J40" s="188"/>
      <c r="K40" s="188"/>
      <c r="L40" s="188"/>
      <c r="M40" s="188"/>
      <c r="N40" s="188"/>
      <c r="O40" s="188"/>
      <c r="P40" s="188"/>
      <c r="Q40" s="188"/>
      <c r="R40" s="188"/>
      <c r="S40" s="189"/>
      <c r="T40" s="189"/>
      <c r="U40" s="189"/>
      <c r="V40" s="189"/>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row>
    <row r="41" spans="1:62" s="37" customFormat="1" x14ac:dyDescent="0.15">
      <c r="C41" s="191">
        <v>30</v>
      </c>
      <c r="D41" s="192">
        <v>31</v>
      </c>
      <c r="E41" s="336">
        <v>1</v>
      </c>
      <c r="F41" s="192">
        <v>2</v>
      </c>
      <c r="G41" s="192">
        <v>3</v>
      </c>
      <c r="H41" s="192">
        <v>4</v>
      </c>
      <c r="I41" s="192">
        <v>5</v>
      </c>
      <c r="J41" s="192">
        <v>6</v>
      </c>
      <c r="K41" s="192">
        <v>7</v>
      </c>
      <c r="L41" s="192">
        <v>8</v>
      </c>
      <c r="M41" s="192">
        <v>9</v>
      </c>
      <c r="N41" s="192">
        <v>10</v>
      </c>
      <c r="O41" s="192">
        <v>11</v>
      </c>
      <c r="P41" s="192">
        <v>12</v>
      </c>
      <c r="Q41" s="192">
        <v>13</v>
      </c>
      <c r="R41" s="192">
        <v>14</v>
      </c>
      <c r="S41" s="192">
        <v>15</v>
      </c>
      <c r="T41" s="192">
        <v>16</v>
      </c>
      <c r="U41" s="192">
        <v>17</v>
      </c>
      <c r="V41" s="192">
        <v>18</v>
      </c>
      <c r="W41" s="192">
        <v>19</v>
      </c>
      <c r="X41" s="193">
        <v>20</v>
      </c>
      <c r="Y41" s="192">
        <v>21</v>
      </c>
      <c r="Z41" s="192">
        <v>22</v>
      </c>
      <c r="AA41" s="192">
        <v>23</v>
      </c>
      <c r="AB41" s="192">
        <v>24</v>
      </c>
      <c r="AC41" s="192">
        <v>25</v>
      </c>
      <c r="AD41" s="224">
        <v>26</v>
      </c>
      <c r="AE41" s="38"/>
      <c r="AF41" s="197" t="s">
        <v>39</v>
      </c>
      <c r="AG41" s="198">
        <v>28</v>
      </c>
      <c r="AH41" s="199"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row>
    <row r="42" spans="1:62" ht="14.25" customHeight="1" x14ac:dyDescent="0.15">
      <c r="A42" s="8"/>
      <c r="B42" s="42" t="s">
        <v>12</v>
      </c>
      <c r="C42" s="265">
        <v>119.5573090260114</v>
      </c>
      <c r="D42" s="266">
        <v>103.99887913525703</v>
      </c>
      <c r="E42" s="326">
        <v>99.829165942198003</v>
      </c>
      <c r="F42" s="266">
        <v>102.36612459932745</v>
      </c>
      <c r="G42" s="266">
        <v>108.45681964858666</v>
      </c>
      <c r="H42" s="266">
        <v>106.00086290326676</v>
      </c>
      <c r="I42" s="266">
        <v>104.79884706509981</v>
      </c>
      <c r="J42" s="266">
        <v>112.02950977508556</v>
      </c>
      <c r="K42" s="266">
        <v>111.27185845962954</v>
      </c>
      <c r="L42" s="266">
        <v>116.74564908240457</v>
      </c>
      <c r="M42" s="266">
        <v>117.51214771784785</v>
      </c>
      <c r="N42" s="266">
        <v>117.79254345401003</v>
      </c>
      <c r="O42" s="266">
        <v>118.18625143152109</v>
      </c>
      <c r="P42" s="266">
        <v>113.47038578405206</v>
      </c>
      <c r="Q42" s="266">
        <v>111.7536170302824</v>
      </c>
      <c r="R42" s="266">
        <v>118.52263585341291</v>
      </c>
      <c r="S42" s="266">
        <v>117.94807737263629</v>
      </c>
      <c r="T42" s="266">
        <v>118.12470886244395</v>
      </c>
      <c r="U42" s="266">
        <v>116.41619029500576</v>
      </c>
      <c r="V42" s="266">
        <v>108.35293257553015</v>
      </c>
      <c r="W42" s="266">
        <v>111.68584439017087</v>
      </c>
      <c r="X42" s="267">
        <v>115.61656486146912</v>
      </c>
      <c r="Y42" s="266">
        <v>109.33612479113431</v>
      </c>
      <c r="Z42" s="266">
        <v>116.64571321535445</v>
      </c>
      <c r="AA42" s="266">
        <v>113.6814925434559</v>
      </c>
      <c r="AB42" s="266">
        <v>110.36467343315236</v>
      </c>
      <c r="AC42" s="266">
        <v>109.47996627278948</v>
      </c>
      <c r="AD42" s="268">
        <v>112.71665415144692</v>
      </c>
      <c r="AE42" s="269"/>
      <c r="AF42" s="265">
        <v>112.54539250634031</v>
      </c>
      <c r="AG42" s="266">
        <v>112.22725856830259</v>
      </c>
      <c r="AH42" s="270">
        <v>112.29852265021751</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row>
    <row r="43" spans="1:62" ht="14.25" customHeight="1" x14ac:dyDescent="0.15">
      <c r="A43" s="24"/>
      <c r="B43" s="44" t="s">
        <v>90</v>
      </c>
      <c r="C43" s="208">
        <v>99.253653667454941</v>
      </c>
      <c r="D43" s="209">
        <v>100.21671608661634</v>
      </c>
      <c r="E43" s="329">
        <v>95.728103854027054</v>
      </c>
      <c r="F43" s="209">
        <v>97.13308271894924</v>
      </c>
      <c r="G43" s="209">
        <v>99.817103234718687</v>
      </c>
      <c r="H43" s="209">
        <v>98.933423434788423</v>
      </c>
      <c r="I43" s="209">
        <v>99.515242026889212</v>
      </c>
      <c r="J43" s="209">
        <v>102.99275025829846</v>
      </c>
      <c r="K43" s="209">
        <v>105.51387997549648</v>
      </c>
      <c r="L43" s="209">
        <v>109.3928644234884</v>
      </c>
      <c r="M43" s="209">
        <v>110.24817983633342</v>
      </c>
      <c r="N43" s="209">
        <v>111.69732654195029</v>
      </c>
      <c r="O43" s="209">
        <v>108.35696029494478</v>
      </c>
      <c r="P43" s="209">
        <v>105.34329023867994</v>
      </c>
      <c r="Q43" s="209">
        <v>103.84404955246849</v>
      </c>
      <c r="R43" s="209">
        <v>109.98457557488859</v>
      </c>
      <c r="S43" s="209">
        <v>110.79157746931205</v>
      </c>
      <c r="T43" s="209">
        <v>109.2524849406586</v>
      </c>
      <c r="U43" s="209">
        <v>107.46183032877657</v>
      </c>
      <c r="V43" s="209">
        <v>103.63539723999348</v>
      </c>
      <c r="W43" s="209">
        <v>105.25948727721445</v>
      </c>
      <c r="X43" s="210">
        <v>108.58748717396261</v>
      </c>
      <c r="Y43" s="209">
        <v>102.37777805577448</v>
      </c>
      <c r="Z43" s="209">
        <v>111.83302544220683</v>
      </c>
      <c r="AA43" s="209">
        <v>108.25623955805705</v>
      </c>
      <c r="AB43" s="209">
        <v>102.46879558828071</v>
      </c>
      <c r="AC43" s="209">
        <v>107.03836262113612</v>
      </c>
      <c r="AD43" s="217">
        <v>108.88071136994466</v>
      </c>
      <c r="AE43" s="77"/>
      <c r="AF43" s="208">
        <v>107.06920956795227</v>
      </c>
      <c r="AG43" s="209">
        <v>105.21654592837972</v>
      </c>
      <c r="AH43" s="211">
        <v>105.60803193891941</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row>
    <row r="44" spans="1:62"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row>
    <row r="45" spans="1:62"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row>
    <row r="46" spans="1:62" s="36" customFormat="1" ht="18" x14ac:dyDescent="0.2">
      <c r="B46" s="242" t="s">
        <v>48</v>
      </c>
      <c r="C46" s="187" t="s">
        <v>91</v>
      </c>
      <c r="D46" s="188"/>
      <c r="E46" s="324" t="s">
        <v>88</v>
      </c>
      <c r="F46" s="188"/>
      <c r="G46" s="188"/>
      <c r="H46" s="188"/>
      <c r="I46" s="188"/>
      <c r="J46" s="188"/>
      <c r="K46" s="188"/>
      <c r="L46" s="188"/>
      <c r="M46" s="188"/>
      <c r="N46" s="188"/>
      <c r="O46" s="188"/>
      <c r="P46" s="188"/>
      <c r="Q46" s="188"/>
      <c r="R46" s="188"/>
      <c r="S46" s="189"/>
      <c r="T46" s="189"/>
      <c r="U46" s="189"/>
      <c r="V46" s="189"/>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row>
    <row r="47" spans="1:62" s="37" customFormat="1" x14ac:dyDescent="0.15">
      <c r="C47" s="191">
        <v>30</v>
      </c>
      <c r="D47" s="192">
        <v>31</v>
      </c>
      <c r="E47" s="336">
        <v>1</v>
      </c>
      <c r="F47" s="192">
        <v>2</v>
      </c>
      <c r="G47" s="192">
        <v>3</v>
      </c>
      <c r="H47" s="192">
        <v>4</v>
      </c>
      <c r="I47" s="192">
        <v>5</v>
      </c>
      <c r="J47" s="192">
        <v>6</v>
      </c>
      <c r="K47" s="192">
        <v>7</v>
      </c>
      <c r="L47" s="192">
        <v>8</v>
      </c>
      <c r="M47" s="192">
        <v>9</v>
      </c>
      <c r="N47" s="192">
        <v>10</v>
      </c>
      <c r="O47" s="192">
        <v>11</v>
      </c>
      <c r="P47" s="192">
        <v>12</v>
      </c>
      <c r="Q47" s="192">
        <v>13</v>
      </c>
      <c r="R47" s="192">
        <v>14</v>
      </c>
      <c r="S47" s="192">
        <v>15</v>
      </c>
      <c r="T47" s="192">
        <v>16</v>
      </c>
      <c r="U47" s="192">
        <v>17</v>
      </c>
      <c r="V47" s="192">
        <v>18</v>
      </c>
      <c r="W47" s="192">
        <v>19</v>
      </c>
      <c r="X47" s="193">
        <v>20</v>
      </c>
      <c r="Y47" s="192">
        <v>21</v>
      </c>
      <c r="Z47" s="192">
        <v>22</v>
      </c>
      <c r="AA47" s="192">
        <v>23</v>
      </c>
      <c r="AB47" s="192">
        <v>24</v>
      </c>
      <c r="AC47" s="192">
        <v>25</v>
      </c>
      <c r="AD47" s="224">
        <v>26</v>
      </c>
      <c r="AE47" s="38"/>
      <c r="AF47" s="197" t="s">
        <v>39</v>
      </c>
      <c r="AG47" s="198">
        <v>28</v>
      </c>
      <c r="AH47" s="199"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row>
    <row r="48" spans="1:62" ht="14.25" customHeight="1" x14ac:dyDescent="0.15">
      <c r="A48" s="8"/>
      <c r="B48" s="42" t="s">
        <v>12</v>
      </c>
      <c r="C48" s="265">
        <v>-35.427817430142674</v>
      </c>
      <c r="D48" s="266">
        <v>-45.486636563434843</v>
      </c>
      <c r="E48" s="326">
        <v>-13.534917967628623</v>
      </c>
      <c r="F48" s="266">
        <v>-37.652347209622427</v>
      </c>
      <c r="G48" s="266">
        <v>-40.964006575404973</v>
      </c>
      <c r="H48" s="266">
        <v>-30.86787523058317</v>
      </c>
      <c r="I48" s="266">
        <v>-25.442695681916035</v>
      </c>
      <c r="J48" s="266">
        <v>-30.784914306761507</v>
      </c>
      <c r="K48" s="266">
        <v>-32.122676716710863</v>
      </c>
      <c r="L48" s="266">
        <v>-15.512492418339304</v>
      </c>
      <c r="M48" s="266">
        <v>-9.6596947686883379</v>
      </c>
      <c r="N48" s="266">
        <v>-28.56255853150412</v>
      </c>
      <c r="O48" s="266">
        <v>-20.675360597329849</v>
      </c>
      <c r="P48" s="266">
        <v>-21.343269640638258</v>
      </c>
      <c r="Q48" s="266">
        <v>-53.587188062025582</v>
      </c>
      <c r="R48" s="266">
        <v>-29.213899357705902</v>
      </c>
      <c r="S48" s="266">
        <v>-9.6057776214623019</v>
      </c>
      <c r="T48" s="266">
        <v>-16.700913155027909</v>
      </c>
      <c r="U48" s="266">
        <v>-17.160661228093403</v>
      </c>
      <c r="V48" s="266">
        <v>-36.469162013293115</v>
      </c>
      <c r="W48" s="266">
        <v>-38.880476564328511</v>
      </c>
      <c r="X48" s="267">
        <v>-0.36019751143182188</v>
      </c>
      <c r="Y48" s="266">
        <v>-34.435324008530536</v>
      </c>
      <c r="Z48" s="266">
        <v>-9.2087491450108558</v>
      </c>
      <c r="AA48" s="266">
        <v>4.2678765772352216</v>
      </c>
      <c r="AB48" s="266">
        <v>-27.978152231014331</v>
      </c>
      <c r="AC48" s="266">
        <v>-23.86523014174448</v>
      </c>
      <c r="AD48" s="268">
        <v>-20.235732689122202</v>
      </c>
      <c r="AE48" s="269"/>
      <c r="AF48" s="265">
        <v>-16.767214880539193</v>
      </c>
      <c r="AG48" s="266">
        <v>-24.602346563839191</v>
      </c>
      <c r="AH48" s="270">
        <v>-24.800436120442956</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row>
    <row r="49" spans="1:62" ht="14.25" customHeight="1" x14ac:dyDescent="0.15">
      <c r="A49" s="24"/>
      <c r="B49" s="44" t="s">
        <v>90</v>
      </c>
      <c r="C49" s="208">
        <v>-34.608575736881576</v>
      </c>
      <c r="D49" s="209">
        <v>-38.345306169815558</v>
      </c>
      <c r="E49" s="329">
        <v>-17.424837488396147</v>
      </c>
      <c r="F49" s="209">
        <v>-28.324809156617622</v>
      </c>
      <c r="G49" s="209">
        <v>-39.516051855368083</v>
      </c>
      <c r="H49" s="209">
        <v>-22.862444340517154</v>
      </c>
      <c r="I49" s="209">
        <v>-19.403248170549965</v>
      </c>
      <c r="J49" s="209">
        <v>-34.526365830827523</v>
      </c>
      <c r="K49" s="209">
        <v>-32.238027998384275</v>
      </c>
      <c r="L49" s="209">
        <v>-15.73366030229198</v>
      </c>
      <c r="M49" s="209">
        <v>-14.031161285215983</v>
      </c>
      <c r="N49" s="209">
        <v>-23.446731911785619</v>
      </c>
      <c r="O49" s="209">
        <v>-16.824239688604752</v>
      </c>
      <c r="P49" s="209">
        <v>-23.609829408616921</v>
      </c>
      <c r="Q49" s="209">
        <v>-52.701798166603417</v>
      </c>
      <c r="R49" s="209">
        <v>-9.0529018178757976</v>
      </c>
      <c r="S49" s="209">
        <v>2.0530133710563212</v>
      </c>
      <c r="T49" s="209">
        <v>-4.3741482562839469</v>
      </c>
      <c r="U49" s="209">
        <v>-10.979061879966004</v>
      </c>
      <c r="V49" s="209">
        <v>-30.40576895659996</v>
      </c>
      <c r="W49" s="209">
        <v>-34.296156118744122</v>
      </c>
      <c r="X49" s="210">
        <v>-12.147436515048257</v>
      </c>
      <c r="Y49" s="209">
        <v>-30.984908064189764</v>
      </c>
      <c r="Z49" s="209">
        <v>-11.622925833972811</v>
      </c>
      <c r="AA49" s="209">
        <v>12.605411869290611</v>
      </c>
      <c r="AB49" s="209">
        <v>-30.493680444956421</v>
      </c>
      <c r="AC49" s="209">
        <v>-12.140276856371834</v>
      </c>
      <c r="AD49" s="217">
        <v>-7.1450352803772477</v>
      </c>
      <c r="AE49" s="77"/>
      <c r="AF49" s="208">
        <v>-14.170140058330064</v>
      </c>
      <c r="AG49" s="209">
        <v>-20.798975806227403</v>
      </c>
      <c r="AH49" s="211">
        <v>-21.159941360395599</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row>
    <row r="50" spans="1:62"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row>
    <row r="51" spans="1:62"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row>
    <row r="52" spans="1:62" ht="18" x14ac:dyDescent="0.2">
      <c r="B52" s="242" t="s">
        <v>34</v>
      </c>
      <c r="C52" s="187" t="s">
        <v>91</v>
      </c>
      <c r="D52" s="188"/>
      <c r="E52" s="324" t="s">
        <v>88</v>
      </c>
      <c r="F52" s="188"/>
      <c r="G52" s="188"/>
      <c r="H52" s="188"/>
      <c r="I52" s="188"/>
      <c r="J52" s="188"/>
      <c r="K52" s="188"/>
      <c r="L52" s="188"/>
      <c r="M52" s="188"/>
      <c r="N52" s="188"/>
      <c r="O52" s="188"/>
      <c r="P52" s="188"/>
      <c r="Q52" s="188"/>
      <c r="R52" s="188"/>
      <c r="S52" s="189"/>
      <c r="T52" s="189"/>
      <c r="U52" s="189"/>
      <c r="V52" s="189"/>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row>
    <row r="53" spans="1:62" x14ac:dyDescent="0.15">
      <c r="B53" s="37"/>
      <c r="C53" s="191">
        <v>30</v>
      </c>
      <c r="D53" s="192">
        <v>31</v>
      </c>
      <c r="E53" s="336">
        <v>1</v>
      </c>
      <c r="F53" s="192">
        <v>2</v>
      </c>
      <c r="G53" s="192">
        <v>3</v>
      </c>
      <c r="H53" s="192">
        <v>4</v>
      </c>
      <c r="I53" s="192">
        <v>5</v>
      </c>
      <c r="J53" s="192">
        <v>6</v>
      </c>
      <c r="K53" s="192">
        <v>7</v>
      </c>
      <c r="L53" s="192">
        <v>8</v>
      </c>
      <c r="M53" s="192">
        <v>9</v>
      </c>
      <c r="N53" s="192">
        <v>10</v>
      </c>
      <c r="O53" s="192">
        <v>11</v>
      </c>
      <c r="P53" s="192">
        <v>12</v>
      </c>
      <c r="Q53" s="192">
        <v>13</v>
      </c>
      <c r="R53" s="192">
        <v>14</v>
      </c>
      <c r="S53" s="192">
        <v>15</v>
      </c>
      <c r="T53" s="192">
        <v>16</v>
      </c>
      <c r="U53" s="192">
        <v>17</v>
      </c>
      <c r="V53" s="192">
        <v>18</v>
      </c>
      <c r="W53" s="192">
        <v>19</v>
      </c>
      <c r="X53" s="193">
        <v>20</v>
      </c>
      <c r="Y53" s="192">
        <v>21</v>
      </c>
      <c r="Z53" s="192">
        <v>22</v>
      </c>
      <c r="AA53" s="192">
        <v>23</v>
      </c>
      <c r="AB53" s="192">
        <v>24</v>
      </c>
      <c r="AC53" s="192">
        <v>25</v>
      </c>
      <c r="AD53" s="224">
        <v>26</v>
      </c>
      <c r="AE53" s="38"/>
      <c r="AF53" s="197" t="s">
        <v>39</v>
      </c>
      <c r="AG53" s="198">
        <v>28</v>
      </c>
      <c r="AH53" s="199"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row>
    <row r="54" spans="1:62" ht="14.25" customHeight="1" x14ac:dyDescent="0.15">
      <c r="B54" s="42" t="s">
        <v>35</v>
      </c>
      <c r="C54" s="265" t="s">
        <v>98</v>
      </c>
      <c r="D54" s="266" t="s">
        <v>97</v>
      </c>
      <c r="E54" s="326" t="s">
        <v>96</v>
      </c>
      <c r="F54" s="266" t="s">
        <v>96</v>
      </c>
      <c r="G54" s="266" t="s">
        <v>97</v>
      </c>
      <c r="H54" s="266" t="s">
        <v>92</v>
      </c>
      <c r="I54" s="266" t="s">
        <v>96</v>
      </c>
      <c r="J54" s="266" t="s">
        <v>97</v>
      </c>
      <c r="K54" s="266" t="s">
        <v>97</v>
      </c>
      <c r="L54" s="266" t="s">
        <v>97</v>
      </c>
      <c r="M54" s="266" t="s">
        <v>97</v>
      </c>
      <c r="N54" s="266" t="s">
        <v>97</v>
      </c>
      <c r="O54" s="266" t="s">
        <v>97</v>
      </c>
      <c r="P54" s="266" t="s">
        <v>97</v>
      </c>
      <c r="Q54" s="266" t="s">
        <v>97</v>
      </c>
      <c r="R54" s="266" t="s">
        <v>97</v>
      </c>
      <c r="S54" s="266" t="s">
        <v>97</v>
      </c>
      <c r="T54" s="266" t="s">
        <v>97</v>
      </c>
      <c r="U54" s="266" t="s">
        <v>97</v>
      </c>
      <c r="V54" s="266" t="s">
        <v>97</v>
      </c>
      <c r="W54" s="266" t="s">
        <v>97</v>
      </c>
      <c r="X54" s="267" t="s">
        <v>97</v>
      </c>
      <c r="Y54" s="266" t="s">
        <v>97</v>
      </c>
      <c r="Z54" s="266" t="s">
        <v>97</v>
      </c>
      <c r="AA54" s="266" t="s">
        <v>97</v>
      </c>
      <c r="AB54" s="266" t="s">
        <v>97</v>
      </c>
      <c r="AC54" s="266" t="s">
        <v>97</v>
      </c>
      <c r="AD54" s="268" t="s">
        <v>96</v>
      </c>
      <c r="AE54" s="269"/>
      <c r="AF54" s="265" t="s">
        <v>97</v>
      </c>
      <c r="AG54" s="266" t="s">
        <v>97</v>
      </c>
      <c r="AH54" s="270" t="s">
        <v>97</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row>
    <row r="55" spans="1:62" ht="14.25" customHeight="1" thickBot="1" x14ac:dyDescent="0.2">
      <c r="B55" s="44" t="s">
        <v>50</v>
      </c>
      <c r="C55" s="208" t="s">
        <v>94</v>
      </c>
      <c r="D55" s="209" t="s">
        <v>93</v>
      </c>
      <c r="E55" s="329" t="s">
        <v>94</v>
      </c>
      <c r="F55" s="209" t="s">
        <v>93</v>
      </c>
      <c r="G55" s="209" t="s">
        <v>95</v>
      </c>
      <c r="H55" s="209" t="s">
        <v>93</v>
      </c>
      <c r="I55" s="209" t="s">
        <v>93</v>
      </c>
      <c r="J55" s="209" t="s">
        <v>94</v>
      </c>
      <c r="K55" s="209" t="s">
        <v>93</v>
      </c>
      <c r="L55" s="209" t="s">
        <v>92</v>
      </c>
      <c r="M55" s="209" t="s">
        <v>96</v>
      </c>
      <c r="N55" s="209" t="s">
        <v>94</v>
      </c>
      <c r="O55" s="209" t="s">
        <v>94</v>
      </c>
      <c r="P55" s="209" t="s">
        <v>93</v>
      </c>
      <c r="Q55" s="209" t="s">
        <v>95</v>
      </c>
      <c r="R55" s="209" t="s">
        <v>93</v>
      </c>
      <c r="S55" s="209" t="s">
        <v>96</v>
      </c>
      <c r="T55" s="209" t="s">
        <v>92</v>
      </c>
      <c r="U55" s="209" t="s">
        <v>94</v>
      </c>
      <c r="V55" s="209" t="s">
        <v>95</v>
      </c>
      <c r="W55" s="209" t="s">
        <v>95</v>
      </c>
      <c r="X55" s="78" t="s">
        <v>93</v>
      </c>
      <c r="Y55" s="79" t="s">
        <v>93</v>
      </c>
      <c r="Z55" s="79" t="s">
        <v>92</v>
      </c>
      <c r="AA55" s="79" t="s">
        <v>96</v>
      </c>
      <c r="AB55" s="79" t="s">
        <v>93</v>
      </c>
      <c r="AC55" s="79" t="s">
        <v>93</v>
      </c>
      <c r="AD55" s="80" t="s">
        <v>94</v>
      </c>
      <c r="AE55" s="77"/>
      <c r="AF55" s="208" t="s">
        <v>94</v>
      </c>
      <c r="AG55" s="209" t="s">
        <v>94</v>
      </c>
      <c r="AH55" s="211" t="s">
        <v>94</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row>
    <row r="56" spans="1:62"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row>
    <row r="57" spans="1:62"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row>
    <row r="58" spans="1:62"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row>
    <row r="59" spans="1:62"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row>
    <row r="60" spans="1:62"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row>
    <row r="61" spans="1:62"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row>
    <row r="62" spans="1:62"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row>
    <row r="63" spans="1:62"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row>
    <row r="64" spans="1:62"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row>
    <row r="65" spans="1:62" x14ac:dyDescent="0.15">
      <c r="A65" s="332"/>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row>
    <row r="66" spans="1:62" x14ac:dyDescent="0.15">
      <c r="A66" s="332"/>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row>
    <row r="67" spans="1:62" x14ac:dyDescent="0.15">
      <c r="A67" s="332"/>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row>
    <row r="68" spans="1:62" s="25" customFormat="1" x14ac:dyDescent="0.15">
      <c r="A68" s="332"/>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row>
    <row r="69" spans="1:62" s="25" customFormat="1" ht="10.5" customHeight="1" x14ac:dyDescent="0.15">
      <c r="A69" s="332"/>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row>
    <row r="70" spans="1:62" s="25" customFormat="1" x14ac:dyDescent="0.15">
      <c r="A70" s="332"/>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row>
    <row r="71" spans="1:62" s="25" customFormat="1" x14ac:dyDescent="0.15">
      <c r="A71" s="332"/>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row>
    <row r="72" spans="1:62" s="25" customFormat="1" x14ac:dyDescent="0.15">
      <c r="A72" s="332"/>
      <c r="B72" s="332">
        <v>44023</v>
      </c>
      <c r="C72" s="332">
        <v>44030</v>
      </c>
      <c r="D72" s="332">
        <v>44037</v>
      </c>
      <c r="E72" s="332">
        <v>44044</v>
      </c>
      <c r="F72" s="332">
        <v>44051</v>
      </c>
      <c r="G72" s="332">
        <v>44058</v>
      </c>
      <c r="H72" s="332">
        <v>44065</v>
      </c>
      <c r="I72" s="332">
        <v>44072</v>
      </c>
      <c r="J72" s="332">
        <v>44079</v>
      </c>
      <c r="K72" s="332">
        <v>44086</v>
      </c>
      <c r="L72" s="332">
        <v>44093</v>
      </c>
      <c r="M72" s="332">
        <v>44100</v>
      </c>
      <c r="N72" s="332"/>
      <c r="O72" s="332"/>
      <c r="P72" s="332"/>
      <c r="Q72" s="332"/>
      <c r="R72" s="332"/>
      <c r="S72" s="332"/>
      <c r="T72" s="332"/>
      <c r="U72" s="332"/>
      <c r="V72" s="332"/>
      <c r="W72" s="332"/>
      <c r="X72" s="332"/>
      <c r="Y72" s="332"/>
      <c r="Z72" s="332"/>
      <c r="AA72" s="332"/>
      <c r="AB72" s="332"/>
      <c r="AC72" s="332"/>
      <c r="AD72" s="332"/>
      <c r="AE72" s="332"/>
      <c r="AF72" s="332"/>
      <c r="AG72" s="332"/>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row>
    <row r="73" spans="1:62" s="25" customFormat="1" x14ac:dyDescent="0.15">
      <c r="A73" s="332" t="s">
        <v>15</v>
      </c>
      <c r="B73" s="332">
        <v>53.146179401993358</v>
      </c>
      <c r="C73" s="332">
        <v>67.705426356589143</v>
      </c>
      <c r="D73" s="332">
        <v>52.565891472868216</v>
      </c>
      <c r="E73" s="332">
        <v>49.330011074197124</v>
      </c>
      <c r="F73" s="332">
        <v>51.994462901439647</v>
      </c>
      <c r="G73" s="332">
        <v>51.599114064230342</v>
      </c>
      <c r="H73" s="332">
        <v>58.410852713178294</v>
      </c>
      <c r="I73" s="332">
        <v>76.814097452934661</v>
      </c>
      <c r="J73" s="332">
        <v>104.54928017718716</v>
      </c>
      <c r="K73" s="332">
        <v>118.2735326688815</v>
      </c>
      <c r="L73" s="332">
        <v>120.28571428571429</v>
      </c>
      <c r="M73" s="332">
        <v>120.62126245847176</v>
      </c>
      <c r="N73" s="332"/>
      <c r="O73" s="332"/>
      <c r="P73" s="332"/>
      <c r="Q73" s="332"/>
      <c r="R73" s="332"/>
      <c r="S73" s="332"/>
      <c r="T73" s="332"/>
      <c r="U73" s="332"/>
      <c r="V73" s="332"/>
      <c r="W73" s="332"/>
      <c r="X73" s="332"/>
      <c r="Y73" s="332"/>
      <c r="Z73" s="332"/>
      <c r="AA73" s="332"/>
      <c r="AB73" s="332"/>
      <c r="AC73" s="332"/>
      <c r="AD73" s="332"/>
      <c r="AE73" s="332"/>
      <c r="AF73" s="332"/>
      <c r="AG73" s="332"/>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row>
    <row r="74" spans="1:62" s="25" customFormat="1" x14ac:dyDescent="0.15">
      <c r="A74" s="332" t="s">
        <v>12</v>
      </c>
      <c r="B74" s="332">
        <v>44.64010694108152</v>
      </c>
      <c r="C74" s="332">
        <v>43.140583131557705</v>
      </c>
      <c r="D74" s="332">
        <v>42.334822437449553</v>
      </c>
      <c r="E74" s="332">
        <v>44.172524213075057</v>
      </c>
      <c r="F74" s="332">
        <v>43.314225181598061</v>
      </c>
      <c r="G74" s="332">
        <v>42.873016545601288</v>
      </c>
      <c r="H74" s="332">
        <v>38.801261097659406</v>
      </c>
      <c r="I74" s="332">
        <v>73.201412429378536</v>
      </c>
      <c r="J74" s="332">
        <v>98.525179580306698</v>
      </c>
      <c r="K74" s="332">
        <v>102.58876916868442</v>
      </c>
      <c r="L74" s="332">
        <v>104.91641646489104</v>
      </c>
      <c r="M74" s="332">
        <v>107.1756557707829</v>
      </c>
      <c r="N74" s="332"/>
      <c r="O74" s="332"/>
      <c r="P74" s="332"/>
      <c r="Q74" s="332"/>
      <c r="R74" s="332"/>
      <c r="S74" s="332"/>
      <c r="T74" s="332"/>
      <c r="U74" s="332"/>
      <c r="V74" s="332"/>
      <c r="W74" s="332"/>
      <c r="X74" s="332"/>
      <c r="Y74" s="332"/>
      <c r="Z74" s="332"/>
      <c r="AA74" s="332"/>
      <c r="AB74" s="332"/>
      <c r="AC74" s="332"/>
      <c r="AD74" s="332"/>
      <c r="AE74" s="332"/>
      <c r="AF74" s="332"/>
      <c r="AG74" s="332"/>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row>
    <row r="75" spans="1:62" s="25" customFormat="1" x14ac:dyDescent="0.15">
      <c r="A75" s="332" t="s">
        <v>90</v>
      </c>
      <c r="B75" s="332">
        <v>43.877467585562435</v>
      </c>
      <c r="C75" s="332">
        <v>43.392243896741036</v>
      </c>
      <c r="D75" s="332">
        <v>40.671767316902233</v>
      </c>
      <c r="E75" s="332">
        <v>42.845228361172758</v>
      </c>
      <c r="F75" s="332">
        <v>48.295058988435933</v>
      </c>
      <c r="G75" s="332">
        <v>45.319355215512203</v>
      </c>
      <c r="H75" s="332">
        <v>44.066814624459759</v>
      </c>
      <c r="I75" s="332">
        <v>77.207569209204536</v>
      </c>
      <c r="J75" s="332">
        <v>105.97488611143558</v>
      </c>
      <c r="K75" s="332">
        <v>109.87349608690573</v>
      </c>
      <c r="L75" s="332">
        <v>112.23279990655297</v>
      </c>
      <c r="M75" s="332">
        <v>112.65728302768368</v>
      </c>
      <c r="N75" s="332"/>
      <c r="O75" s="332"/>
      <c r="P75" s="332"/>
      <c r="Q75" s="332"/>
      <c r="R75" s="332"/>
      <c r="S75" s="332"/>
      <c r="T75" s="332"/>
      <c r="U75" s="332"/>
      <c r="V75" s="332"/>
      <c r="W75" s="332"/>
      <c r="X75" s="332"/>
      <c r="Y75" s="332"/>
      <c r="Z75" s="332"/>
      <c r="AA75" s="332"/>
      <c r="AB75" s="332"/>
      <c r="AC75" s="332"/>
      <c r="AD75" s="332"/>
      <c r="AE75" s="332"/>
      <c r="AF75" s="332"/>
      <c r="AG75" s="332"/>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row>
    <row r="76" spans="1:62" s="25" customFormat="1" x14ac:dyDescent="0.15">
      <c r="A76" s="332"/>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row>
    <row r="77" spans="1:62" s="25" customFormat="1" x14ac:dyDescent="0.15">
      <c r="A77" s="332"/>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row>
    <row r="78" spans="1:62" x14ac:dyDescent="0.15">
      <c r="A78" s="332"/>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row>
    <row r="79" spans="1:62" x14ac:dyDescent="0.15">
      <c r="A79" s="332"/>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row>
    <row r="80" spans="1:62" x14ac:dyDescent="0.15">
      <c r="A80" s="332"/>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row>
    <row r="81" spans="1:62" x14ac:dyDescent="0.15">
      <c r="A81" s="332"/>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row>
    <row r="82" spans="1:62" x14ac:dyDescent="0.15">
      <c r="A82" s="332"/>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row>
    <row r="83" spans="1:62" x14ac:dyDescent="0.15">
      <c r="A83" s="332"/>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row>
    <row r="84" spans="1:62" x14ac:dyDescent="0.15">
      <c r="A84" s="332"/>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row>
    <row r="85" spans="1:62" x14ac:dyDescent="0.15">
      <c r="A85" s="332"/>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row>
    <row r="86" spans="1:62" x14ac:dyDescent="0.15">
      <c r="A86" s="332"/>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row>
    <row r="87" spans="1:62" x14ac:dyDescent="0.15">
      <c r="A87" s="332"/>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row>
    <row r="88" spans="1:62" x14ac:dyDescent="0.15">
      <c r="A88" s="332"/>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row>
    <row r="89" spans="1:62" x14ac:dyDescent="0.15">
      <c r="A89" s="332"/>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row>
    <row r="90" spans="1:62" x14ac:dyDescent="0.15">
      <c r="A90" s="332"/>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row>
    <row r="91" spans="1:62" x14ac:dyDescent="0.15">
      <c r="A91" s="332"/>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row>
    <row r="92" spans="1:62" x14ac:dyDescent="0.15">
      <c r="A92" s="332"/>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row>
    <row r="93" spans="1:62" x14ac:dyDescent="0.15">
      <c r="A93" s="332"/>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row>
    <row r="94" spans="1:62" x14ac:dyDescent="0.15">
      <c r="A94" s="332"/>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row>
    <row r="95" spans="1:62"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row>
    <row r="96" spans="1:62"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row>
    <row r="97" spans="1:62"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row>
    <row r="98" spans="1:62"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row>
    <row r="99" spans="1:62"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row>
    <row r="100" spans="1:62"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row>
    <row r="101" spans="1:62"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row>
    <row r="102" spans="1:62"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row>
    <row r="103" spans="1:62"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row>
    <row r="104" spans="1:62"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row>
    <row r="105" spans="1:62"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row>
    <row r="106" spans="1:62"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row>
    <row r="107" spans="1:62"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row>
    <row r="108" spans="1:62"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row>
    <row r="109" spans="1:62"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row>
    <row r="110" spans="1:62"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row>
    <row r="111" spans="1:62"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row>
    <row r="112" spans="1:62"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row>
    <row r="113" spans="1:62"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row>
  </sheetData>
  <mergeCells count="3">
    <mergeCell ref="X22:AD22"/>
    <mergeCell ref="R4:AG4"/>
    <mergeCell ref="B58:AH58"/>
  </mergeCells>
  <phoneticPr fontId="0" type="noConversion"/>
  <printOptions horizontalCentered="1" verticalCentered="1"/>
  <pageMargins left="0.25" right="0.25" top="0.25" bottom="0.25" header="0.23" footer="0.28000000000000003"/>
  <pageSetup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M148"/>
  <sheetViews>
    <sheetView showGridLines="0" zoomScale="80" workbookViewId="0"/>
  </sheetViews>
  <sheetFormatPr baseColWidth="10" defaultColWidth="8.83203125" defaultRowHeight="13" x14ac:dyDescent="0.15"/>
  <cols>
    <col min="1" max="1" width="1" customWidth="1"/>
    <col min="2" max="2" width="1.33203125" style="31" customWidth="1"/>
    <col min="3" max="3" width="8.33203125" customWidth="1"/>
    <col min="4" max="4" width="1.6640625" customWidth="1"/>
    <col min="5" max="5" width="40.83203125" customWidth="1"/>
    <col min="6" max="6" width="28.6640625" customWidth="1"/>
    <col min="7" max="7" width="11.6640625" customWidth="1"/>
    <col min="8" max="8" width="14.6640625" customWidth="1"/>
    <col min="9" max="9" width="7.6640625" customWidth="1"/>
    <col min="10" max="50" width="2.6640625" customWidth="1"/>
    <col min="51" max="52" width="1.33203125" customWidth="1"/>
    <col min="53" max="76" width="2.5" style="32" customWidth="1"/>
  </cols>
  <sheetData>
    <row r="1" spans="2:91" ht="48" customHeight="1" x14ac:dyDescent="0.25">
      <c r="B1" s="5" t="s">
        <v>79</v>
      </c>
      <c r="C1" s="5"/>
      <c r="E1" s="5"/>
      <c r="F1" s="5"/>
      <c r="G1" s="5"/>
      <c r="H1" s="5"/>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2:91" ht="15" customHeight="1" x14ac:dyDescent="0.15">
      <c r="C2" s="10" t="s">
        <v>84</v>
      </c>
      <c r="D2" s="10"/>
      <c r="E2" s="83"/>
      <c r="F2" s="83"/>
      <c r="G2" s="83"/>
      <c r="H2" s="83"/>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2:91" ht="15" customHeight="1" x14ac:dyDescent="0.15">
      <c r="C3" s="10" t="s">
        <v>85</v>
      </c>
      <c r="D3" s="10"/>
      <c r="E3" s="83"/>
      <c r="F3" s="83"/>
      <c r="G3" s="83"/>
      <c r="H3" s="83"/>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2:91" ht="15" customHeight="1" x14ac:dyDescent="0.15">
      <c r="C4" s="4" t="s">
        <v>100</v>
      </c>
      <c r="D4" s="83"/>
      <c r="E4" s="83"/>
      <c r="F4" s="83"/>
      <c r="G4" s="83"/>
      <c r="H4" s="83"/>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2:91" ht="18" customHeight="1" x14ac:dyDescent="0.15">
      <c r="C5" s="83"/>
      <c r="D5" s="83"/>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2:91" ht="15" customHeight="1" x14ac:dyDescent="0.2">
      <c r="B6" s="84" t="s">
        <v>7</v>
      </c>
      <c r="E6" s="85"/>
      <c r="I6" s="227"/>
      <c r="J6" s="227"/>
      <c r="K6" s="227"/>
      <c r="L6" s="227"/>
      <c r="M6" s="227"/>
      <c r="N6" s="227"/>
      <c r="O6" s="227"/>
      <c r="P6" s="378" t="s">
        <v>136</v>
      </c>
      <c r="Q6" s="378"/>
      <c r="R6" s="378"/>
      <c r="S6" s="378"/>
      <c r="T6" s="378"/>
      <c r="U6" s="378"/>
      <c r="V6" s="378"/>
      <c r="W6" s="378"/>
      <c r="X6" s="378"/>
      <c r="Y6" s="378"/>
      <c r="Z6" s="378"/>
      <c r="AA6" s="378"/>
      <c r="AB6" s="378"/>
      <c r="AC6" s="378"/>
      <c r="AD6" s="378"/>
      <c r="AJ6" s="378" t="s">
        <v>138</v>
      </c>
      <c r="AK6" s="378"/>
      <c r="AL6" s="378"/>
      <c r="AM6" s="378"/>
      <c r="AN6" s="378"/>
      <c r="AO6" s="378"/>
      <c r="AP6" s="378"/>
      <c r="AQ6" s="378"/>
      <c r="AR6" s="378"/>
      <c r="AS6" s="378"/>
      <c r="AT6" s="378"/>
      <c r="AU6" s="378"/>
      <c r="AV6" s="378"/>
      <c r="AW6" s="378"/>
      <c r="AX6" s="37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2:91" ht="15" customHeight="1" x14ac:dyDescent="0.15">
      <c r="C7" s="86" t="s">
        <v>140</v>
      </c>
      <c r="D7" s="87" t="s">
        <v>139</v>
      </c>
      <c r="Q7" s="376" t="s">
        <v>0</v>
      </c>
      <c r="R7" s="376"/>
      <c r="S7" s="376" t="s">
        <v>1</v>
      </c>
      <c r="T7" s="376"/>
      <c r="U7" s="376" t="s">
        <v>2</v>
      </c>
      <c r="V7" s="376"/>
      <c r="W7" s="377" t="s">
        <v>3</v>
      </c>
      <c r="X7" s="377"/>
      <c r="Y7" s="377" t="s">
        <v>4</v>
      </c>
      <c r="Z7" s="377"/>
      <c r="AA7" s="377" t="s">
        <v>5</v>
      </c>
      <c r="AB7" s="377"/>
      <c r="AC7" s="377" t="s">
        <v>6</v>
      </c>
      <c r="AD7" s="377"/>
      <c r="AK7" s="376" t="s">
        <v>0</v>
      </c>
      <c r="AL7" s="376"/>
      <c r="AM7" s="376" t="s">
        <v>1</v>
      </c>
      <c r="AN7" s="376"/>
      <c r="AO7" s="376" t="s">
        <v>2</v>
      </c>
      <c r="AP7" s="376"/>
      <c r="AQ7" s="376" t="s">
        <v>3</v>
      </c>
      <c r="AR7" s="376"/>
      <c r="AS7" s="376" t="s">
        <v>4</v>
      </c>
      <c r="AT7" s="376"/>
      <c r="AU7" s="376" t="s">
        <v>5</v>
      </c>
      <c r="AV7" s="376"/>
      <c r="AW7" s="376" t="s">
        <v>6</v>
      </c>
      <c r="AX7" s="376"/>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2:91" ht="15" customHeight="1" x14ac:dyDescent="0.15">
      <c r="C8" s="88" t="s">
        <v>142</v>
      </c>
      <c r="D8" s="87" t="s">
        <v>141</v>
      </c>
      <c r="I8" s="89"/>
      <c r="M8" s="379" t="s">
        <v>91</v>
      </c>
      <c r="N8" s="379"/>
      <c r="O8" s="379"/>
      <c r="P8" s="380"/>
      <c r="Q8" s="382">
        <v>16</v>
      </c>
      <c r="R8" s="382"/>
      <c r="S8" s="381">
        <v>17</v>
      </c>
      <c r="T8" s="381"/>
      <c r="U8" s="381">
        <v>18</v>
      </c>
      <c r="V8" s="381"/>
      <c r="W8" s="381">
        <v>19</v>
      </c>
      <c r="X8" s="381"/>
      <c r="Y8" s="381">
        <v>20</v>
      </c>
      <c r="Z8" s="381"/>
      <c r="AA8" s="381">
        <v>21</v>
      </c>
      <c r="AB8" s="381"/>
      <c r="AC8" s="381">
        <v>22</v>
      </c>
      <c r="AD8" s="383"/>
      <c r="AE8" s="3"/>
      <c r="AF8" s="3"/>
      <c r="AG8" s="379" t="s">
        <v>91</v>
      </c>
      <c r="AH8" s="379"/>
      <c r="AI8" s="379"/>
      <c r="AJ8" s="380"/>
      <c r="AK8" s="382">
        <v>18</v>
      </c>
      <c r="AL8" s="382"/>
      <c r="AM8" s="381">
        <v>19</v>
      </c>
      <c r="AN8" s="381"/>
      <c r="AO8" s="381">
        <v>20</v>
      </c>
      <c r="AP8" s="381"/>
      <c r="AQ8" s="381">
        <v>21</v>
      </c>
      <c r="AR8" s="381"/>
      <c r="AS8" s="381">
        <v>22</v>
      </c>
      <c r="AT8" s="381"/>
      <c r="AU8" s="381">
        <v>23</v>
      </c>
      <c r="AV8" s="381"/>
      <c r="AW8" s="381">
        <v>24</v>
      </c>
      <c r="AX8" s="383"/>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2:91" ht="15" customHeight="1" x14ac:dyDescent="0.15">
      <c r="C9" s="88"/>
      <c r="D9" s="87"/>
      <c r="I9" s="89"/>
      <c r="M9" s="379" t="s">
        <v>91</v>
      </c>
      <c r="N9" s="379"/>
      <c r="O9" s="379"/>
      <c r="P9" s="380"/>
      <c r="Q9" s="362">
        <v>23</v>
      </c>
      <c r="R9" s="362"/>
      <c r="S9" s="361">
        <v>24</v>
      </c>
      <c r="T9" s="361"/>
      <c r="U9" s="361">
        <v>25</v>
      </c>
      <c r="V9" s="361"/>
      <c r="W9" s="361">
        <v>26</v>
      </c>
      <c r="X9" s="361"/>
      <c r="Y9" s="361">
        <v>27</v>
      </c>
      <c r="Z9" s="361"/>
      <c r="AA9" s="361">
        <v>28</v>
      </c>
      <c r="AB9" s="361"/>
      <c r="AC9" s="361">
        <v>29</v>
      </c>
      <c r="AD9" s="384"/>
      <c r="AE9" s="66"/>
      <c r="AF9" s="3"/>
      <c r="AG9" s="379" t="s">
        <v>91</v>
      </c>
      <c r="AH9" s="379"/>
      <c r="AI9" s="379"/>
      <c r="AJ9" s="380"/>
      <c r="AK9" s="362">
        <v>25</v>
      </c>
      <c r="AL9" s="362"/>
      <c r="AM9" s="361">
        <v>26</v>
      </c>
      <c r="AN9" s="361"/>
      <c r="AO9" s="361">
        <v>27</v>
      </c>
      <c r="AP9" s="361"/>
      <c r="AQ9" s="361">
        <v>28</v>
      </c>
      <c r="AR9" s="361"/>
      <c r="AS9" s="361">
        <v>29</v>
      </c>
      <c r="AT9" s="361"/>
      <c r="AU9" s="361">
        <v>30</v>
      </c>
      <c r="AV9" s="361"/>
      <c r="AW9" s="361">
        <v>31</v>
      </c>
      <c r="AX9" s="384"/>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2:91" ht="15" customHeight="1" x14ac:dyDescent="0.15">
      <c r="C10" s="88"/>
      <c r="D10" s="87"/>
      <c r="I10" s="89"/>
      <c r="M10" s="379" t="s">
        <v>137</v>
      </c>
      <c r="N10" s="379"/>
      <c r="O10" s="379"/>
      <c r="P10" s="380"/>
      <c r="Q10" s="364">
        <v>30</v>
      </c>
      <c r="R10" s="364"/>
      <c r="S10" s="363">
        <v>31</v>
      </c>
      <c r="T10" s="363"/>
      <c r="U10" s="363">
        <v>1</v>
      </c>
      <c r="V10" s="363"/>
      <c r="W10" s="363">
        <v>2</v>
      </c>
      <c r="X10" s="363"/>
      <c r="Y10" s="363">
        <v>3</v>
      </c>
      <c r="Z10" s="363"/>
      <c r="AA10" s="363">
        <v>4</v>
      </c>
      <c r="AB10" s="363"/>
      <c r="AC10" s="363">
        <v>5</v>
      </c>
      <c r="AD10" s="385"/>
      <c r="AE10" s="66"/>
      <c r="AF10" s="3"/>
      <c r="AG10" s="379" t="s">
        <v>88</v>
      </c>
      <c r="AH10" s="379"/>
      <c r="AI10" s="379"/>
      <c r="AJ10" s="380"/>
      <c r="AK10" s="364">
        <v>1</v>
      </c>
      <c r="AL10" s="364"/>
      <c r="AM10" s="363">
        <v>2</v>
      </c>
      <c r="AN10" s="363"/>
      <c r="AO10" s="363">
        <v>3</v>
      </c>
      <c r="AP10" s="363"/>
      <c r="AQ10" s="363">
        <v>4</v>
      </c>
      <c r="AR10" s="363"/>
      <c r="AS10" s="363">
        <v>5</v>
      </c>
      <c r="AT10" s="363"/>
      <c r="AU10" s="363">
        <v>6</v>
      </c>
      <c r="AV10" s="363"/>
      <c r="AW10" s="363">
        <v>7</v>
      </c>
      <c r="AX10" s="385"/>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2:91" ht="15" customHeight="1" x14ac:dyDescent="0.15">
      <c r="I11" s="89"/>
      <c r="M11" s="379" t="s">
        <v>88</v>
      </c>
      <c r="N11" s="379"/>
      <c r="O11" s="379"/>
      <c r="P11" s="380"/>
      <c r="Q11" s="362">
        <v>6</v>
      </c>
      <c r="R11" s="362"/>
      <c r="S11" s="361">
        <v>7</v>
      </c>
      <c r="T11" s="361"/>
      <c r="U11" s="361">
        <v>8</v>
      </c>
      <c r="V11" s="361"/>
      <c r="W11" s="361">
        <v>9</v>
      </c>
      <c r="X11" s="361"/>
      <c r="Y11" s="361">
        <v>10</v>
      </c>
      <c r="Z11" s="361"/>
      <c r="AA11" s="361">
        <v>11</v>
      </c>
      <c r="AB11" s="361"/>
      <c r="AC11" s="361">
        <v>12</v>
      </c>
      <c r="AD11" s="384"/>
      <c r="AE11" s="66"/>
      <c r="AF11" s="3"/>
      <c r="AG11" s="379" t="s">
        <v>88</v>
      </c>
      <c r="AH11" s="379"/>
      <c r="AI11" s="379"/>
      <c r="AJ11" s="380"/>
      <c r="AK11" s="362">
        <v>8</v>
      </c>
      <c r="AL11" s="362"/>
      <c r="AM11" s="361">
        <v>9</v>
      </c>
      <c r="AN11" s="361"/>
      <c r="AO11" s="361">
        <v>10</v>
      </c>
      <c r="AP11" s="361"/>
      <c r="AQ11" s="361">
        <v>11</v>
      </c>
      <c r="AR11" s="361"/>
      <c r="AS11" s="361">
        <v>12</v>
      </c>
      <c r="AT11" s="361"/>
      <c r="AU11" s="361">
        <v>13</v>
      </c>
      <c r="AV11" s="361"/>
      <c r="AW11" s="361">
        <v>14</v>
      </c>
      <c r="AX11" s="384"/>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2:91" ht="15" customHeight="1" x14ac:dyDescent="0.15">
      <c r="B12" s="84"/>
      <c r="I12" s="89"/>
      <c r="M12" s="379" t="s">
        <v>88</v>
      </c>
      <c r="N12" s="379"/>
      <c r="O12" s="379"/>
      <c r="P12" s="380"/>
      <c r="Q12" s="364">
        <v>13</v>
      </c>
      <c r="R12" s="364"/>
      <c r="S12" s="363">
        <v>14</v>
      </c>
      <c r="T12" s="363"/>
      <c r="U12" s="363">
        <v>15</v>
      </c>
      <c r="V12" s="363"/>
      <c r="W12" s="363">
        <v>16</v>
      </c>
      <c r="X12" s="363"/>
      <c r="Y12" s="363">
        <v>17</v>
      </c>
      <c r="Z12" s="363"/>
      <c r="AA12" s="363">
        <v>18</v>
      </c>
      <c r="AB12" s="363"/>
      <c r="AC12" s="363">
        <v>19</v>
      </c>
      <c r="AD12" s="385"/>
      <c r="AE12" s="66"/>
      <c r="AF12" s="3"/>
      <c r="AG12" s="379" t="s">
        <v>88</v>
      </c>
      <c r="AH12" s="379"/>
      <c r="AI12" s="379"/>
      <c r="AJ12" s="380"/>
      <c r="AK12" s="364">
        <v>15</v>
      </c>
      <c r="AL12" s="364"/>
      <c r="AM12" s="363">
        <v>16</v>
      </c>
      <c r="AN12" s="363"/>
      <c r="AO12" s="363">
        <v>17</v>
      </c>
      <c r="AP12" s="363"/>
      <c r="AQ12" s="363">
        <v>18</v>
      </c>
      <c r="AR12" s="363"/>
      <c r="AS12" s="363">
        <v>19</v>
      </c>
      <c r="AT12" s="363"/>
      <c r="AU12" s="363">
        <v>20</v>
      </c>
      <c r="AV12" s="363"/>
      <c r="AW12" s="363">
        <v>21</v>
      </c>
      <c r="AX12" s="385"/>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2:91" ht="15" customHeight="1" x14ac:dyDescent="0.15">
      <c r="C13" s="90"/>
      <c r="D13" s="91"/>
      <c r="I13" s="89"/>
      <c r="M13" s="379" t="s">
        <v>88</v>
      </c>
      <c r="N13" s="379"/>
      <c r="O13" s="379"/>
      <c r="P13" s="380"/>
      <c r="Q13" s="388">
        <v>20</v>
      </c>
      <c r="R13" s="388"/>
      <c r="S13" s="386">
        <v>21</v>
      </c>
      <c r="T13" s="386"/>
      <c r="U13" s="386">
        <v>22</v>
      </c>
      <c r="V13" s="386"/>
      <c r="W13" s="386">
        <v>23</v>
      </c>
      <c r="X13" s="386"/>
      <c r="Y13" s="386">
        <v>24</v>
      </c>
      <c r="Z13" s="386"/>
      <c r="AA13" s="386">
        <v>25</v>
      </c>
      <c r="AB13" s="386"/>
      <c r="AC13" s="386">
        <v>26</v>
      </c>
      <c r="AD13" s="387"/>
      <c r="AE13" s="66"/>
      <c r="AF13" s="3"/>
      <c r="AG13" s="379" t="s">
        <v>88</v>
      </c>
      <c r="AH13" s="379"/>
      <c r="AI13" s="379"/>
      <c r="AJ13" s="380"/>
      <c r="AK13" s="388">
        <v>22</v>
      </c>
      <c r="AL13" s="388"/>
      <c r="AM13" s="386">
        <v>23</v>
      </c>
      <c r="AN13" s="386"/>
      <c r="AO13" s="386">
        <v>24</v>
      </c>
      <c r="AP13" s="386"/>
      <c r="AQ13" s="386">
        <v>25</v>
      </c>
      <c r="AR13" s="386"/>
      <c r="AS13" s="386">
        <v>26</v>
      </c>
      <c r="AT13" s="386"/>
      <c r="AU13" s="386">
        <v>27</v>
      </c>
      <c r="AV13" s="386"/>
      <c r="AW13" s="386">
        <v>28</v>
      </c>
      <c r="AX13" s="387"/>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2:91" ht="15" customHeight="1" x14ac:dyDescent="0.15">
      <c r="B14" s="84" t="s">
        <v>8</v>
      </c>
      <c r="C14" s="86"/>
      <c r="D14" s="87"/>
      <c r="I14" s="89"/>
      <c r="J14" s="92"/>
      <c r="K14" s="92"/>
      <c r="L14" s="92"/>
      <c r="M14" s="92"/>
      <c r="N14" s="92"/>
      <c r="O14" s="92"/>
      <c r="P14" s="92"/>
      <c r="Q14" s="92"/>
      <c r="R14" s="92"/>
      <c r="S14" s="92"/>
      <c r="T14" s="92"/>
      <c r="U14" s="92"/>
      <c r="V14" s="92"/>
      <c r="W14" s="92"/>
      <c r="X14" s="92"/>
      <c r="Y14" s="92"/>
      <c r="Z14" s="92"/>
      <c r="AA14" s="92"/>
      <c r="AB14" s="92"/>
      <c r="AC14" s="92"/>
      <c r="AD14" s="8"/>
      <c r="AE14" s="8"/>
      <c r="AF14" s="8"/>
      <c r="AG14" s="2"/>
      <c r="AH14" s="8"/>
      <c r="AI14" s="1"/>
      <c r="AJ14" s="93"/>
      <c r="AK14" s="92"/>
      <c r="AL14" s="92"/>
      <c r="AM14" s="92"/>
      <c r="AN14" s="92"/>
      <c r="AO14" s="92"/>
      <c r="AP14" s="92"/>
      <c r="AQ14" s="92"/>
      <c r="AR14" s="92"/>
      <c r="AS14" s="92"/>
      <c r="AT14" s="92"/>
      <c r="AU14" s="92"/>
      <c r="AV14" s="92"/>
      <c r="AW14" s="92"/>
      <c r="AX14" s="92"/>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2:91" ht="15" customHeight="1" x14ac:dyDescent="0.15">
      <c r="C15" s="90" t="s">
        <v>143</v>
      </c>
      <c r="D15" s="91" t="s">
        <v>139</v>
      </c>
      <c r="I15" s="89"/>
      <c r="J15" s="92"/>
      <c r="K15" s="92"/>
      <c r="L15" s="92"/>
      <c r="M15" s="92"/>
      <c r="N15" s="92"/>
      <c r="O15" s="92"/>
      <c r="P15" s="92"/>
      <c r="Q15" s="92"/>
      <c r="R15" s="92"/>
      <c r="S15" s="92"/>
      <c r="T15" s="92"/>
      <c r="U15" s="92"/>
      <c r="V15" s="92"/>
      <c r="W15" s="92"/>
      <c r="X15" s="92"/>
      <c r="Y15" s="92"/>
      <c r="Z15" s="92"/>
      <c r="AA15" s="92"/>
      <c r="AB15" s="92"/>
      <c r="AC15" s="92"/>
      <c r="AD15" s="8"/>
      <c r="AE15" s="8"/>
      <c r="AF15" s="8"/>
      <c r="AG15" s="2"/>
      <c r="AH15" s="8"/>
      <c r="AI15" s="1"/>
      <c r="AJ15" s="93"/>
      <c r="AK15" s="92"/>
      <c r="AL15" s="92"/>
      <c r="AM15" s="92"/>
      <c r="AN15" s="92"/>
      <c r="AO15" s="92"/>
      <c r="AP15" s="92"/>
      <c r="AQ15" s="92"/>
      <c r="AR15" s="92"/>
      <c r="AS15" s="92"/>
      <c r="AT15" s="92"/>
      <c r="AU15" s="92"/>
      <c r="AV15" s="92"/>
      <c r="AW15" s="92"/>
      <c r="AX15" s="92"/>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2:91" ht="15" customHeight="1" x14ac:dyDescent="0.15">
      <c r="C16" s="86" t="s">
        <v>144</v>
      </c>
      <c r="D16" s="87" t="s">
        <v>141</v>
      </c>
      <c r="I16" s="89"/>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3:91" ht="15" customHeight="1" x14ac:dyDescent="0.15">
      <c r="C17" s="94" t="s">
        <v>146</v>
      </c>
      <c r="D17" s="87" t="s">
        <v>145</v>
      </c>
      <c r="I17" s="89"/>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3:91" ht="15" customHeight="1" x14ac:dyDescent="0.15">
      <c r="C18" s="94" t="s">
        <v>148</v>
      </c>
      <c r="D18" s="94" t="s">
        <v>147</v>
      </c>
      <c r="E18" s="87"/>
      <c r="I18" s="89"/>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3:91" ht="15" customHeight="1" x14ac:dyDescent="0.15">
      <c r="C19" s="94" t="s">
        <v>150</v>
      </c>
      <c r="D19" s="94" t="s">
        <v>149</v>
      </c>
      <c r="E19" s="87"/>
      <c r="I19" s="89"/>
      <c r="P19" s="372" t="s">
        <v>55</v>
      </c>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3"/>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3:91" ht="15" customHeight="1" x14ac:dyDescent="0.15">
      <c r="C20" s="94" t="s">
        <v>152</v>
      </c>
      <c r="D20" s="94" t="s">
        <v>151</v>
      </c>
      <c r="E20" s="87"/>
      <c r="I20" s="89"/>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5"/>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3:91" ht="60" customHeight="1" x14ac:dyDescent="0.15">
      <c r="C21" s="95" t="s">
        <v>16</v>
      </c>
      <c r="D21" s="95"/>
      <c r="E21" s="95" t="s">
        <v>17</v>
      </c>
      <c r="F21" s="96" t="s">
        <v>18</v>
      </c>
      <c r="G21" s="96" t="s">
        <v>45</v>
      </c>
      <c r="H21" s="96" t="s">
        <v>44</v>
      </c>
      <c r="I21" s="96" t="s">
        <v>41</v>
      </c>
      <c r="J21" s="96" t="s">
        <v>42</v>
      </c>
      <c r="K21" s="97"/>
      <c r="L21" s="97"/>
      <c r="M21" s="97"/>
      <c r="N21" s="97"/>
      <c r="O21" s="97"/>
      <c r="P21" s="98">
        <v>44066</v>
      </c>
      <c r="Q21" s="98">
        <v>44067</v>
      </c>
      <c r="R21" s="98">
        <v>44068</v>
      </c>
      <c r="S21" s="98">
        <v>44069</v>
      </c>
      <c r="T21" s="98">
        <v>44070</v>
      </c>
      <c r="U21" s="98">
        <v>44071</v>
      </c>
      <c r="V21" s="98">
        <v>44072</v>
      </c>
      <c r="W21" s="98">
        <v>44073</v>
      </c>
      <c r="X21" s="98">
        <v>44074</v>
      </c>
      <c r="Y21" s="98">
        <v>44075</v>
      </c>
      <c r="Z21" s="98">
        <v>44076</v>
      </c>
      <c r="AA21" s="98">
        <v>44077</v>
      </c>
      <c r="AB21" s="98">
        <v>44078</v>
      </c>
      <c r="AC21" s="98">
        <v>44079</v>
      </c>
      <c r="AD21" s="98">
        <v>44080</v>
      </c>
      <c r="AE21" s="98">
        <v>44081</v>
      </c>
      <c r="AF21" s="98">
        <v>44082</v>
      </c>
      <c r="AG21" s="98">
        <v>44083</v>
      </c>
      <c r="AH21" s="98">
        <v>44084</v>
      </c>
      <c r="AI21" s="98">
        <v>44085</v>
      </c>
      <c r="AJ21" s="98">
        <v>44086</v>
      </c>
      <c r="AK21" s="98">
        <v>44087</v>
      </c>
      <c r="AL21" s="98">
        <v>44088</v>
      </c>
      <c r="AM21" s="98">
        <v>44089</v>
      </c>
      <c r="AN21" s="98">
        <v>44090</v>
      </c>
      <c r="AO21" s="98">
        <v>44091</v>
      </c>
      <c r="AP21" s="98">
        <v>44092</v>
      </c>
      <c r="AQ21" s="98">
        <v>44093</v>
      </c>
      <c r="AR21" s="98">
        <v>44094</v>
      </c>
      <c r="AS21" s="98">
        <v>44095</v>
      </c>
      <c r="AT21" s="98">
        <v>44096</v>
      </c>
      <c r="AU21" s="98">
        <v>44097</v>
      </c>
      <c r="AV21" s="98">
        <v>44098</v>
      </c>
      <c r="AW21" s="98">
        <v>44099</v>
      </c>
      <c r="AX21" s="98">
        <v>44100</v>
      </c>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3:91" ht="18" customHeight="1" x14ac:dyDescent="0.15">
      <c r="C22" s="370">
        <v>61433</v>
      </c>
      <c r="D22" s="370"/>
      <c r="E22" s="321" t="s">
        <v>101</v>
      </c>
      <c r="F22" s="321" t="s">
        <v>102</v>
      </c>
      <c r="G22" s="321" t="s">
        <v>103</v>
      </c>
      <c r="H22" s="321" t="s">
        <v>104</v>
      </c>
      <c r="I22" s="337">
        <v>129</v>
      </c>
      <c r="J22" s="367" t="s">
        <v>105</v>
      </c>
      <c r="K22" s="367"/>
      <c r="L22" s="367"/>
      <c r="M22" s="367"/>
      <c r="N22" s="367"/>
      <c r="O22" s="126"/>
      <c r="P22" s="338" t="s">
        <v>106</v>
      </c>
      <c r="Q22" s="339" t="s">
        <v>106</v>
      </c>
      <c r="R22" s="339" t="s">
        <v>106</v>
      </c>
      <c r="S22" s="339" t="s">
        <v>106</v>
      </c>
      <c r="T22" s="339" t="s">
        <v>106</v>
      </c>
      <c r="U22" s="339" t="s">
        <v>106</v>
      </c>
      <c r="V22" s="339" t="s">
        <v>106</v>
      </c>
      <c r="W22" s="339" t="s">
        <v>106</v>
      </c>
      <c r="X22" s="339" t="s">
        <v>106</v>
      </c>
      <c r="Y22" s="339" t="s">
        <v>106</v>
      </c>
      <c r="Z22" s="339" t="s">
        <v>106</v>
      </c>
      <c r="AA22" s="339" t="s">
        <v>106</v>
      </c>
      <c r="AB22" s="339" t="s">
        <v>106</v>
      </c>
      <c r="AC22" s="339" t="s">
        <v>106</v>
      </c>
      <c r="AD22" s="339" t="s">
        <v>106</v>
      </c>
      <c r="AE22" s="339" t="s">
        <v>106</v>
      </c>
      <c r="AF22" s="339" t="s">
        <v>106</v>
      </c>
      <c r="AG22" s="339" t="s">
        <v>106</v>
      </c>
      <c r="AH22" s="339" t="s">
        <v>106</v>
      </c>
      <c r="AI22" s="339" t="s">
        <v>106</v>
      </c>
      <c r="AJ22" s="339" t="s">
        <v>106</v>
      </c>
      <c r="AK22" s="339" t="s">
        <v>106</v>
      </c>
      <c r="AL22" s="339" t="s">
        <v>106</v>
      </c>
      <c r="AM22" s="339" t="s">
        <v>106</v>
      </c>
      <c r="AN22" s="339" t="s">
        <v>106</v>
      </c>
      <c r="AO22" s="339" t="s">
        <v>106</v>
      </c>
      <c r="AP22" s="339" t="s">
        <v>106</v>
      </c>
      <c r="AQ22" s="339" t="s">
        <v>106</v>
      </c>
      <c r="AR22" s="339" t="s">
        <v>106</v>
      </c>
      <c r="AS22" s="339" t="s">
        <v>106</v>
      </c>
      <c r="AT22" s="339" t="s">
        <v>106</v>
      </c>
      <c r="AU22" s="339" t="s">
        <v>106</v>
      </c>
      <c r="AV22" s="339" t="s">
        <v>106</v>
      </c>
      <c r="AW22" s="339" t="s">
        <v>106</v>
      </c>
      <c r="AX22" s="340" t="s">
        <v>106</v>
      </c>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3:91" ht="18" customHeight="1" x14ac:dyDescent="0.15">
      <c r="C23" s="368">
        <v>34336</v>
      </c>
      <c r="D23" s="368"/>
      <c r="E23" s="322" t="s">
        <v>107</v>
      </c>
      <c r="F23" s="322" t="s">
        <v>108</v>
      </c>
      <c r="G23" s="322" t="s">
        <v>109</v>
      </c>
      <c r="H23" s="322" t="s">
        <v>110</v>
      </c>
      <c r="I23" s="341">
        <v>89</v>
      </c>
      <c r="J23" s="369" t="s">
        <v>111</v>
      </c>
      <c r="K23" s="369"/>
      <c r="L23" s="369"/>
      <c r="M23" s="369"/>
      <c r="N23" s="369"/>
      <c r="O23" s="126"/>
      <c r="P23" s="342" t="s">
        <v>106</v>
      </c>
      <c r="Q23" s="343" t="s">
        <v>106</v>
      </c>
      <c r="R23" s="343" t="s">
        <v>106</v>
      </c>
      <c r="S23" s="343" t="s">
        <v>106</v>
      </c>
      <c r="T23" s="343" t="s">
        <v>106</v>
      </c>
      <c r="U23" s="343" t="s">
        <v>106</v>
      </c>
      <c r="V23" s="343" t="s">
        <v>106</v>
      </c>
      <c r="W23" s="343" t="s">
        <v>106</v>
      </c>
      <c r="X23" s="343" t="s">
        <v>106</v>
      </c>
      <c r="Y23" s="343" t="s">
        <v>106</v>
      </c>
      <c r="Z23" s="343" t="s">
        <v>106</v>
      </c>
      <c r="AA23" s="343" t="s">
        <v>106</v>
      </c>
      <c r="AB23" s="343" t="s">
        <v>106</v>
      </c>
      <c r="AC23" s="343" t="s">
        <v>106</v>
      </c>
      <c r="AD23" s="343" t="s">
        <v>106</v>
      </c>
      <c r="AE23" s="343" t="s">
        <v>106</v>
      </c>
      <c r="AF23" s="343" t="s">
        <v>106</v>
      </c>
      <c r="AG23" s="343" t="s">
        <v>106</v>
      </c>
      <c r="AH23" s="343" t="s">
        <v>106</v>
      </c>
      <c r="AI23" s="343" t="s">
        <v>106</v>
      </c>
      <c r="AJ23" s="343" t="s">
        <v>106</v>
      </c>
      <c r="AK23" s="343" t="s">
        <v>106</v>
      </c>
      <c r="AL23" s="343" t="s">
        <v>106</v>
      </c>
      <c r="AM23" s="343" t="s">
        <v>106</v>
      </c>
      <c r="AN23" s="343" t="s">
        <v>106</v>
      </c>
      <c r="AO23" s="343" t="s">
        <v>106</v>
      </c>
      <c r="AP23" s="343" t="s">
        <v>106</v>
      </c>
      <c r="AQ23" s="343" t="s">
        <v>106</v>
      </c>
      <c r="AR23" s="343" t="s">
        <v>106</v>
      </c>
      <c r="AS23" s="343" t="s">
        <v>106</v>
      </c>
      <c r="AT23" s="343" t="s">
        <v>106</v>
      </c>
      <c r="AU23" s="343" t="s">
        <v>106</v>
      </c>
      <c r="AV23" s="343" t="s">
        <v>106</v>
      </c>
      <c r="AW23" s="343" t="s">
        <v>106</v>
      </c>
      <c r="AX23" s="344" t="s">
        <v>106</v>
      </c>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3:91" ht="18" customHeight="1" x14ac:dyDescent="0.15">
      <c r="C24" s="370">
        <v>52278</v>
      </c>
      <c r="D24" s="370"/>
      <c r="E24" s="321" t="s">
        <v>112</v>
      </c>
      <c r="F24" s="321" t="s">
        <v>102</v>
      </c>
      <c r="G24" s="321" t="s">
        <v>113</v>
      </c>
      <c r="H24" s="321" t="s">
        <v>114</v>
      </c>
      <c r="I24" s="337">
        <v>95</v>
      </c>
      <c r="J24" s="367" t="s">
        <v>115</v>
      </c>
      <c r="K24" s="367"/>
      <c r="L24" s="367"/>
      <c r="M24" s="367"/>
      <c r="N24" s="367"/>
      <c r="O24" s="126"/>
      <c r="P24" s="338" t="s">
        <v>106</v>
      </c>
      <c r="Q24" s="339" t="s">
        <v>106</v>
      </c>
      <c r="R24" s="339" t="s">
        <v>106</v>
      </c>
      <c r="S24" s="339" t="s">
        <v>106</v>
      </c>
      <c r="T24" s="339" t="s">
        <v>106</v>
      </c>
      <c r="U24" s="339" t="s">
        <v>106</v>
      </c>
      <c r="V24" s="339" t="s">
        <v>106</v>
      </c>
      <c r="W24" s="339" t="s">
        <v>106</v>
      </c>
      <c r="X24" s="339" t="s">
        <v>106</v>
      </c>
      <c r="Y24" s="339" t="s">
        <v>106</v>
      </c>
      <c r="Z24" s="339" t="s">
        <v>106</v>
      </c>
      <c r="AA24" s="339" t="s">
        <v>106</v>
      </c>
      <c r="AB24" s="339" t="s">
        <v>106</v>
      </c>
      <c r="AC24" s="339" t="s">
        <v>106</v>
      </c>
      <c r="AD24" s="339" t="s">
        <v>106</v>
      </c>
      <c r="AE24" s="339" t="s">
        <v>106</v>
      </c>
      <c r="AF24" s="339" t="s">
        <v>106</v>
      </c>
      <c r="AG24" s="339" t="s">
        <v>106</v>
      </c>
      <c r="AH24" s="339" t="s">
        <v>106</v>
      </c>
      <c r="AI24" s="339" t="s">
        <v>106</v>
      </c>
      <c r="AJ24" s="339" t="s">
        <v>106</v>
      </c>
      <c r="AK24" s="339" t="s">
        <v>106</v>
      </c>
      <c r="AL24" s="339" t="s">
        <v>106</v>
      </c>
      <c r="AM24" s="339" t="s">
        <v>106</v>
      </c>
      <c r="AN24" s="339" t="s">
        <v>106</v>
      </c>
      <c r="AO24" s="339" t="s">
        <v>106</v>
      </c>
      <c r="AP24" s="339" t="s">
        <v>106</v>
      </c>
      <c r="AQ24" s="339" t="s">
        <v>106</v>
      </c>
      <c r="AR24" s="339" t="s">
        <v>106</v>
      </c>
      <c r="AS24" s="339" t="s">
        <v>106</v>
      </c>
      <c r="AT24" s="339" t="s">
        <v>106</v>
      </c>
      <c r="AU24" s="339" t="s">
        <v>106</v>
      </c>
      <c r="AV24" s="339" t="s">
        <v>106</v>
      </c>
      <c r="AW24" s="339" t="s">
        <v>106</v>
      </c>
      <c r="AX24" s="340" t="s">
        <v>106</v>
      </c>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3:91" ht="18" customHeight="1" x14ac:dyDescent="0.15">
      <c r="C25" s="368">
        <v>53742</v>
      </c>
      <c r="D25" s="368"/>
      <c r="E25" s="322" t="s">
        <v>116</v>
      </c>
      <c r="F25" s="322" t="s">
        <v>102</v>
      </c>
      <c r="G25" s="322" t="s">
        <v>117</v>
      </c>
      <c r="H25" s="322" t="s">
        <v>118</v>
      </c>
      <c r="I25" s="341">
        <v>153</v>
      </c>
      <c r="J25" s="369" t="s">
        <v>119</v>
      </c>
      <c r="K25" s="369"/>
      <c r="L25" s="369"/>
      <c r="M25" s="369"/>
      <c r="N25" s="369"/>
      <c r="O25" s="126"/>
      <c r="P25" s="342" t="s">
        <v>106</v>
      </c>
      <c r="Q25" s="343" t="s">
        <v>106</v>
      </c>
      <c r="R25" s="343" t="s">
        <v>106</v>
      </c>
      <c r="S25" s="343" t="s">
        <v>106</v>
      </c>
      <c r="T25" s="343" t="s">
        <v>106</v>
      </c>
      <c r="U25" s="343" t="s">
        <v>106</v>
      </c>
      <c r="V25" s="343" t="s">
        <v>106</v>
      </c>
      <c r="W25" s="343" t="s">
        <v>106</v>
      </c>
      <c r="X25" s="343" t="s">
        <v>106</v>
      </c>
      <c r="Y25" s="343" t="s">
        <v>106</v>
      </c>
      <c r="Z25" s="343" t="s">
        <v>106</v>
      </c>
      <c r="AA25" s="343" t="s">
        <v>106</v>
      </c>
      <c r="AB25" s="343" t="s">
        <v>106</v>
      </c>
      <c r="AC25" s="343" t="s">
        <v>106</v>
      </c>
      <c r="AD25" s="343" t="s">
        <v>106</v>
      </c>
      <c r="AE25" s="343" t="s">
        <v>106</v>
      </c>
      <c r="AF25" s="343" t="s">
        <v>106</v>
      </c>
      <c r="AG25" s="343" t="s">
        <v>106</v>
      </c>
      <c r="AH25" s="343" t="s">
        <v>106</v>
      </c>
      <c r="AI25" s="343" t="s">
        <v>106</v>
      </c>
      <c r="AJ25" s="343" t="s">
        <v>106</v>
      </c>
      <c r="AK25" s="343" t="s">
        <v>106</v>
      </c>
      <c r="AL25" s="343" t="s">
        <v>106</v>
      </c>
      <c r="AM25" s="343" t="s">
        <v>106</v>
      </c>
      <c r="AN25" s="343" t="s">
        <v>106</v>
      </c>
      <c r="AO25" s="343" t="s">
        <v>106</v>
      </c>
      <c r="AP25" s="343" t="s">
        <v>106</v>
      </c>
      <c r="AQ25" s="343" t="s">
        <v>106</v>
      </c>
      <c r="AR25" s="343" t="s">
        <v>106</v>
      </c>
      <c r="AS25" s="343" t="s">
        <v>106</v>
      </c>
      <c r="AT25" s="343" t="s">
        <v>106</v>
      </c>
      <c r="AU25" s="343" t="s">
        <v>106</v>
      </c>
      <c r="AV25" s="343" t="s">
        <v>106</v>
      </c>
      <c r="AW25" s="343" t="s">
        <v>106</v>
      </c>
      <c r="AX25" s="344" t="s">
        <v>106</v>
      </c>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3:91" ht="18" customHeight="1" x14ac:dyDescent="0.15">
      <c r="C26" s="370">
        <v>56580</v>
      </c>
      <c r="D26" s="370"/>
      <c r="E26" s="321" t="s">
        <v>120</v>
      </c>
      <c r="F26" s="321" t="s">
        <v>102</v>
      </c>
      <c r="G26" s="321" t="s">
        <v>121</v>
      </c>
      <c r="H26" s="321" t="s">
        <v>122</v>
      </c>
      <c r="I26" s="337">
        <v>80</v>
      </c>
      <c r="J26" s="367" t="s">
        <v>123</v>
      </c>
      <c r="K26" s="367"/>
      <c r="L26" s="367"/>
      <c r="M26" s="367"/>
      <c r="N26" s="367"/>
      <c r="O26" s="126"/>
      <c r="P26" s="338" t="s">
        <v>106</v>
      </c>
      <c r="Q26" s="339" t="s">
        <v>106</v>
      </c>
      <c r="R26" s="339" t="s">
        <v>106</v>
      </c>
      <c r="S26" s="339" t="s">
        <v>106</v>
      </c>
      <c r="T26" s="339" t="s">
        <v>106</v>
      </c>
      <c r="U26" s="339" t="s">
        <v>106</v>
      </c>
      <c r="V26" s="339" t="s">
        <v>106</v>
      </c>
      <c r="W26" s="339" t="s">
        <v>106</v>
      </c>
      <c r="X26" s="339" t="s">
        <v>106</v>
      </c>
      <c r="Y26" s="339" t="s">
        <v>106</v>
      </c>
      <c r="Z26" s="339" t="s">
        <v>106</v>
      </c>
      <c r="AA26" s="339" t="s">
        <v>106</v>
      </c>
      <c r="AB26" s="339" t="s">
        <v>106</v>
      </c>
      <c r="AC26" s="339" t="s">
        <v>106</v>
      </c>
      <c r="AD26" s="339" t="s">
        <v>106</v>
      </c>
      <c r="AE26" s="339" t="s">
        <v>106</v>
      </c>
      <c r="AF26" s="339" t="s">
        <v>106</v>
      </c>
      <c r="AG26" s="339" t="s">
        <v>106</v>
      </c>
      <c r="AH26" s="339" t="s">
        <v>106</v>
      </c>
      <c r="AI26" s="339" t="s">
        <v>106</v>
      </c>
      <c r="AJ26" s="339" t="s">
        <v>106</v>
      </c>
      <c r="AK26" s="339" t="s">
        <v>106</v>
      </c>
      <c r="AL26" s="339" t="s">
        <v>106</v>
      </c>
      <c r="AM26" s="339" t="s">
        <v>106</v>
      </c>
      <c r="AN26" s="339" t="s">
        <v>106</v>
      </c>
      <c r="AO26" s="339" t="s">
        <v>106</v>
      </c>
      <c r="AP26" s="339" t="s">
        <v>106</v>
      </c>
      <c r="AQ26" s="339" t="s">
        <v>106</v>
      </c>
      <c r="AR26" s="339" t="s">
        <v>106</v>
      </c>
      <c r="AS26" s="339" t="s">
        <v>106</v>
      </c>
      <c r="AT26" s="339" t="s">
        <v>106</v>
      </c>
      <c r="AU26" s="339" t="s">
        <v>106</v>
      </c>
      <c r="AV26" s="339" t="s">
        <v>106</v>
      </c>
      <c r="AW26" s="339" t="s">
        <v>106</v>
      </c>
      <c r="AX26" s="340" t="s">
        <v>106</v>
      </c>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3:91" ht="18" customHeight="1" x14ac:dyDescent="0.15">
      <c r="C27" s="368">
        <v>57041</v>
      </c>
      <c r="D27" s="368"/>
      <c r="E27" s="322" t="s">
        <v>124</v>
      </c>
      <c r="F27" s="322" t="s">
        <v>102</v>
      </c>
      <c r="G27" s="322" t="s">
        <v>125</v>
      </c>
      <c r="H27" s="322" t="s">
        <v>126</v>
      </c>
      <c r="I27" s="341">
        <v>93</v>
      </c>
      <c r="J27" s="369" t="s">
        <v>127</v>
      </c>
      <c r="K27" s="369"/>
      <c r="L27" s="369"/>
      <c r="M27" s="369"/>
      <c r="N27" s="369"/>
      <c r="O27" s="126"/>
      <c r="P27" s="342" t="s">
        <v>106</v>
      </c>
      <c r="Q27" s="343" t="s">
        <v>106</v>
      </c>
      <c r="R27" s="343" t="s">
        <v>106</v>
      </c>
      <c r="S27" s="343" t="s">
        <v>106</v>
      </c>
      <c r="T27" s="343" t="s">
        <v>106</v>
      </c>
      <c r="U27" s="343" t="s">
        <v>106</v>
      </c>
      <c r="V27" s="343" t="s">
        <v>106</v>
      </c>
      <c r="W27" s="343" t="s">
        <v>106</v>
      </c>
      <c r="X27" s="343" t="s">
        <v>106</v>
      </c>
      <c r="Y27" s="343" t="s">
        <v>106</v>
      </c>
      <c r="Z27" s="343" t="s">
        <v>106</v>
      </c>
      <c r="AA27" s="343" t="s">
        <v>106</v>
      </c>
      <c r="AB27" s="343" t="s">
        <v>106</v>
      </c>
      <c r="AC27" s="343" t="s">
        <v>106</v>
      </c>
      <c r="AD27" s="343" t="s">
        <v>106</v>
      </c>
      <c r="AE27" s="343" t="s">
        <v>106</v>
      </c>
      <c r="AF27" s="343" t="s">
        <v>106</v>
      </c>
      <c r="AG27" s="343" t="s">
        <v>106</v>
      </c>
      <c r="AH27" s="343" t="s">
        <v>106</v>
      </c>
      <c r="AI27" s="343" t="s">
        <v>106</v>
      </c>
      <c r="AJ27" s="343" t="s">
        <v>106</v>
      </c>
      <c r="AK27" s="343" t="s">
        <v>106</v>
      </c>
      <c r="AL27" s="343" t="s">
        <v>106</v>
      </c>
      <c r="AM27" s="343" t="s">
        <v>106</v>
      </c>
      <c r="AN27" s="343" t="s">
        <v>106</v>
      </c>
      <c r="AO27" s="343" t="s">
        <v>106</v>
      </c>
      <c r="AP27" s="343" t="s">
        <v>106</v>
      </c>
      <c r="AQ27" s="343" t="s">
        <v>106</v>
      </c>
      <c r="AR27" s="343" t="s">
        <v>106</v>
      </c>
      <c r="AS27" s="343" t="s">
        <v>106</v>
      </c>
      <c r="AT27" s="343" t="s">
        <v>106</v>
      </c>
      <c r="AU27" s="343" t="s">
        <v>106</v>
      </c>
      <c r="AV27" s="343" t="s">
        <v>106</v>
      </c>
      <c r="AW27" s="343" t="s">
        <v>106</v>
      </c>
      <c r="AX27" s="344" t="s">
        <v>106</v>
      </c>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3:91" ht="18" customHeight="1" x14ac:dyDescent="0.15">
      <c r="C28" s="370">
        <v>58351</v>
      </c>
      <c r="D28" s="370"/>
      <c r="E28" s="321" t="s">
        <v>128</v>
      </c>
      <c r="F28" s="321" t="s">
        <v>108</v>
      </c>
      <c r="G28" s="321" t="s">
        <v>129</v>
      </c>
      <c r="H28" s="321" t="s">
        <v>130</v>
      </c>
      <c r="I28" s="337">
        <v>80</v>
      </c>
      <c r="J28" s="367" t="s">
        <v>131</v>
      </c>
      <c r="K28" s="367"/>
      <c r="L28" s="367"/>
      <c r="M28" s="367"/>
      <c r="N28" s="367"/>
      <c r="O28" s="126"/>
      <c r="P28" s="338" t="s">
        <v>106</v>
      </c>
      <c r="Q28" s="339" t="s">
        <v>106</v>
      </c>
      <c r="R28" s="339" t="s">
        <v>106</v>
      </c>
      <c r="S28" s="339" t="s">
        <v>106</v>
      </c>
      <c r="T28" s="339" t="s">
        <v>106</v>
      </c>
      <c r="U28" s="339" t="s">
        <v>106</v>
      </c>
      <c r="V28" s="339" t="s">
        <v>106</v>
      </c>
      <c r="W28" s="339" t="s">
        <v>106</v>
      </c>
      <c r="X28" s="339" t="s">
        <v>106</v>
      </c>
      <c r="Y28" s="339" t="s">
        <v>106</v>
      </c>
      <c r="Z28" s="339" t="s">
        <v>106</v>
      </c>
      <c r="AA28" s="339" t="s">
        <v>106</v>
      </c>
      <c r="AB28" s="339" t="s">
        <v>106</v>
      </c>
      <c r="AC28" s="339" t="s">
        <v>106</v>
      </c>
      <c r="AD28" s="339" t="s">
        <v>106</v>
      </c>
      <c r="AE28" s="339" t="s">
        <v>106</v>
      </c>
      <c r="AF28" s="339" t="s">
        <v>106</v>
      </c>
      <c r="AG28" s="339" t="s">
        <v>106</v>
      </c>
      <c r="AH28" s="339" t="s">
        <v>106</v>
      </c>
      <c r="AI28" s="339" t="s">
        <v>106</v>
      </c>
      <c r="AJ28" s="339" t="s">
        <v>106</v>
      </c>
      <c r="AK28" s="339" t="s">
        <v>106</v>
      </c>
      <c r="AL28" s="339" t="s">
        <v>106</v>
      </c>
      <c r="AM28" s="339" t="s">
        <v>106</v>
      </c>
      <c r="AN28" s="339" t="s">
        <v>106</v>
      </c>
      <c r="AO28" s="339" t="s">
        <v>106</v>
      </c>
      <c r="AP28" s="339" t="s">
        <v>106</v>
      </c>
      <c r="AQ28" s="339" t="s">
        <v>106</v>
      </c>
      <c r="AR28" s="339" t="s">
        <v>106</v>
      </c>
      <c r="AS28" s="339" t="s">
        <v>106</v>
      </c>
      <c r="AT28" s="339" t="s">
        <v>106</v>
      </c>
      <c r="AU28" s="339" t="s">
        <v>106</v>
      </c>
      <c r="AV28" s="339" t="s">
        <v>106</v>
      </c>
      <c r="AW28" s="339" t="s">
        <v>106</v>
      </c>
      <c r="AX28" s="340" t="s">
        <v>106</v>
      </c>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3:91" ht="18" customHeight="1" x14ac:dyDescent="0.15">
      <c r="C29" s="368">
        <v>58500</v>
      </c>
      <c r="D29" s="368"/>
      <c r="E29" s="322" t="s">
        <v>132</v>
      </c>
      <c r="F29" s="322" t="s">
        <v>102</v>
      </c>
      <c r="G29" s="322" t="s">
        <v>133</v>
      </c>
      <c r="H29" s="322" t="s">
        <v>134</v>
      </c>
      <c r="I29" s="341">
        <v>118</v>
      </c>
      <c r="J29" s="369" t="s">
        <v>131</v>
      </c>
      <c r="K29" s="369"/>
      <c r="L29" s="369"/>
      <c r="M29" s="369"/>
      <c r="N29" s="369"/>
      <c r="O29" s="126"/>
      <c r="P29" s="342" t="s">
        <v>106</v>
      </c>
      <c r="Q29" s="343" t="s">
        <v>106</v>
      </c>
      <c r="R29" s="343" t="s">
        <v>106</v>
      </c>
      <c r="S29" s="343" t="s">
        <v>106</v>
      </c>
      <c r="T29" s="343" t="s">
        <v>106</v>
      </c>
      <c r="U29" s="343" t="s">
        <v>106</v>
      </c>
      <c r="V29" s="343" t="s">
        <v>106</v>
      </c>
      <c r="W29" s="343" t="s">
        <v>106</v>
      </c>
      <c r="X29" s="343" t="s">
        <v>106</v>
      </c>
      <c r="Y29" s="343" t="s">
        <v>106</v>
      </c>
      <c r="Z29" s="343" t="s">
        <v>106</v>
      </c>
      <c r="AA29" s="343" t="s">
        <v>106</v>
      </c>
      <c r="AB29" s="343" t="s">
        <v>106</v>
      </c>
      <c r="AC29" s="343" t="s">
        <v>106</v>
      </c>
      <c r="AD29" s="343" t="s">
        <v>106</v>
      </c>
      <c r="AE29" s="343" t="s">
        <v>106</v>
      </c>
      <c r="AF29" s="343" t="s">
        <v>106</v>
      </c>
      <c r="AG29" s="343" t="s">
        <v>106</v>
      </c>
      <c r="AH29" s="343" t="s">
        <v>106</v>
      </c>
      <c r="AI29" s="343" t="s">
        <v>106</v>
      </c>
      <c r="AJ29" s="343" t="s">
        <v>106</v>
      </c>
      <c r="AK29" s="343" t="s">
        <v>106</v>
      </c>
      <c r="AL29" s="343" t="s">
        <v>106</v>
      </c>
      <c r="AM29" s="343" t="s">
        <v>106</v>
      </c>
      <c r="AN29" s="343" t="s">
        <v>106</v>
      </c>
      <c r="AO29" s="343" t="s">
        <v>106</v>
      </c>
      <c r="AP29" s="343" t="s">
        <v>106</v>
      </c>
      <c r="AQ29" s="343" t="s">
        <v>106</v>
      </c>
      <c r="AR29" s="343" t="s">
        <v>106</v>
      </c>
      <c r="AS29" s="343" t="s">
        <v>106</v>
      </c>
      <c r="AT29" s="343" t="s">
        <v>106</v>
      </c>
      <c r="AU29" s="343" t="s">
        <v>106</v>
      </c>
      <c r="AV29" s="343" t="s">
        <v>106</v>
      </c>
      <c r="AW29" s="343" t="s">
        <v>106</v>
      </c>
      <c r="AX29" s="344" t="s">
        <v>106</v>
      </c>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3:91" ht="18" customHeight="1" x14ac:dyDescent="0.15">
      <c r="C30" s="365"/>
      <c r="D30" s="365"/>
      <c r="E30" s="125"/>
      <c r="F30" s="124"/>
      <c r="G30" s="124"/>
      <c r="H30" s="124"/>
      <c r="I30" s="337">
        <v>837</v>
      </c>
      <c r="J30" s="366"/>
      <c r="K30" s="366"/>
      <c r="L30" s="366"/>
      <c r="M30" s="366"/>
      <c r="N30" s="36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3:91" ht="18" customHeight="1" x14ac:dyDescent="0.15">
      <c r="C31" s="365"/>
      <c r="D31" s="365"/>
      <c r="E31" s="125"/>
      <c r="F31" s="124"/>
      <c r="G31" s="124"/>
      <c r="H31" s="124"/>
      <c r="I31" s="124"/>
      <c r="J31" s="366"/>
      <c r="K31" s="366"/>
      <c r="L31" s="366"/>
      <c r="M31" s="366"/>
      <c r="N31" s="366"/>
      <c r="O31" s="126"/>
      <c r="P31" s="126" t="s">
        <v>135</v>
      </c>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3:91" ht="18" customHeight="1" x14ac:dyDescent="0.15">
      <c r="C32" s="365"/>
      <c r="D32" s="365"/>
      <c r="E32" s="125"/>
      <c r="F32" s="124"/>
      <c r="G32" s="124"/>
      <c r="H32" s="124"/>
      <c r="I32" s="124"/>
      <c r="J32" s="366"/>
      <c r="K32" s="366"/>
      <c r="L32" s="366"/>
      <c r="M32" s="366"/>
      <c r="N32" s="36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3:91" ht="18" customHeight="1" x14ac:dyDescent="0.15">
      <c r="C33" s="365"/>
      <c r="D33" s="365"/>
      <c r="E33" s="125"/>
      <c r="F33" s="124"/>
      <c r="G33" s="124"/>
      <c r="H33" s="124"/>
      <c r="I33" s="124"/>
      <c r="J33" s="366"/>
      <c r="K33" s="366"/>
      <c r="L33" s="366"/>
      <c r="M33" s="366"/>
      <c r="N33" s="36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3:91" ht="18" customHeight="1" x14ac:dyDescent="0.15">
      <c r="C34" s="365"/>
      <c r="D34" s="365"/>
      <c r="E34" s="125"/>
      <c r="F34" s="124"/>
      <c r="G34" s="124"/>
      <c r="H34" s="124"/>
      <c r="I34" s="124"/>
      <c r="J34" s="366"/>
      <c r="K34" s="366"/>
      <c r="L34" s="366"/>
      <c r="M34" s="366"/>
      <c r="N34" s="36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3:91" ht="18" customHeight="1" x14ac:dyDescent="0.15">
      <c r="C35" s="365"/>
      <c r="D35" s="365"/>
      <c r="E35" s="125"/>
      <c r="F35" s="124"/>
      <c r="G35" s="124"/>
      <c r="H35" s="124"/>
      <c r="I35" s="124"/>
      <c r="J35" s="366"/>
      <c r="K35" s="366"/>
      <c r="L35" s="366"/>
      <c r="M35" s="366"/>
      <c r="N35" s="36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3:91" ht="18" customHeight="1" x14ac:dyDescent="0.15">
      <c r="C36" s="365"/>
      <c r="D36" s="365"/>
      <c r="E36" s="125"/>
      <c r="F36" s="124"/>
      <c r="G36" s="124"/>
      <c r="H36" s="124"/>
      <c r="I36" s="124"/>
      <c r="J36" s="366"/>
      <c r="K36" s="366"/>
      <c r="L36" s="366"/>
      <c r="M36" s="366"/>
      <c r="N36" s="36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row r="37" spans="3:91" ht="18" customHeight="1" x14ac:dyDescent="0.15">
      <c r="C37" s="365"/>
      <c r="D37" s="365"/>
      <c r="E37" s="125"/>
      <c r="F37" s="124"/>
      <c r="G37" s="124"/>
      <c r="H37" s="124"/>
      <c r="I37" s="124"/>
      <c r="J37" s="366"/>
      <c r="K37" s="366"/>
      <c r="L37" s="366"/>
      <c r="M37" s="366"/>
      <c r="N37" s="36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row>
    <row r="38" spans="3:91" ht="18" customHeight="1" x14ac:dyDescent="0.15">
      <c r="C38" s="365"/>
      <c r="D38" s="365"/>
      <c r="E38" s="125"/>
      <c r="F38" s="124"/>
      <c r="G38" s="124"/>
      <c r="H38" s="124"/>
      <c r="I38" s="124"/>
      <c r="J38" s="366"/>
      <c r="K38" s="366"/>
      <c r="L38" s="366"/>
      <c r="M38" s="366"/>
      <c r="N38" s="36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row>
    <row r="39" spans="3:91" ht="18" customHeight="1" x14ac:dyDescent="0.15">
      <c r="C39" s="365"/>
      <c r="D39" s="365"/>
      <c r="E39" s="125"/>
      <c r="F39" s="124"/>
      <c r="G39" s="124"/>
      <c r="H39" s="124"/>
      <c r="I39" s="124"/>
      <c r="J39" s="366"/>
      <c r="K39" s="366"/>
      <c r="L39" s="366"/>
      <c r="M39" s="366"/>
      <c r="N39" s="36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row>
    <row r="40" spans="3:91" ht="18" customHeight="1" x14ac:dyDescent="0.15">
      <c r="C40" s="365"/>
      <c r="D40" s="365"/>
      <c r="E40" s="125"/>
      <c r="F40" s="124"/>
      <c r="G40" s="124"/>
      <c r="H40" s="124"/>
      <c r="I40" s="124"/>
      <c r="J40" s="366"/>
      <c r="K40" s="366"/>
      <c r="L40" s="366"/>
      <c r="M40" s="366"/>
      <c r="N40" s="36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row>
    <row r="41" spans="3:91" ht="18" customHeight="1" x14ac:dyDescent="0.15">
      <c r="C41" s="365"/>
      <c r="D41" s="365"/>
      <c r="E41" s="125"/>
      <c r="F41" s="124"/>
      <c r="G41" s="124"/>
      <c r="H41" s="124"/>
      <c r="I41" s="124"/>
      <c r="J41" s="366"/>
      <c r="K41" s="366"/>
      <c r="L41" s="366"/>
      <c r="M41" s="366"/>
      <c r="N41" s="36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row>
    <row r="42" spans="3:91" ht="0" hidden="1" customHeight="1" x14ac:dyDescent="0.15">
      <c r="C42" s="365"/>
      <c r="D42" s="365"/>
      <c r="E42" s="125"/>
      <c r="F42" s="124"/>
      <c r="G42" s="124"/>
      <c r="H42" s="124"/>
      <c r="I42" s="124"/>
      <c r="J42" s="366"/>
      <c r="K42" s="366"/>
      <c r="L42" s="366"/>
      <c r="M42" s="366"/>
      <c r="N42" s="36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8"/>
      <c r="CI42" s="138"/>
      <c r="CJ42" s="138"/>
      <c r="CK42" s="138"/>
      <c r="CL42" s="138"/>
      <c r="CM42" s="138"/>
    </row>
    <row r="43" spans="3:91" ht="0" hidden="1" customHeight="1" x14ac:dyDescent="0.15">
      <c r="C43" s="365"/>
      <c r="D43" s="365"/>
      <c r="E43" s="125"/>
      <c r="F43" s="124"/>
      <c r="G43" s="124"/>
      <c r="H43" s="124"/>
      <c r="I43" s="124"/>
      <c r="J43" s="366"/>
      <c r="K43" s="366"/>
      <c r="L43" s="366"/>
      <c r="M43" s="366"/>
      <c r="N43" s="36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row>
    <row r="44" spans="3:91" ht="0" hidden="1" customHeight="1" x14ac:dyDescent="0.15">
      <c r="C44" s="365"/>
      <c r="D44" s="365"/>
      <c r="E44" s="125"/>
      <c r="F44" s="124"/>
      <c r="G44" s="124"/>
      <c r="H44" s="124"/>
      <c r="I44" s="124"/>
      <c r="J44" s="366"/>
      <c r="K44" s="366"/>
      <c r="L44" s="366"/>
      <c r="M44" s="366"/>
      <c r="N44" s="36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row>
    <row r="45" spans="3:91" ht="0" hidden="1" customHeight="1" x14ac:dyDescent="0.15">
      <c r="C45" s="365"/>
      <c r="D45" s="365"/>
      <c r="E45" s="125"/>
      <c r="F45" s="124"/>
      <c r="G45" s="124"/>
      <c r="H45" s="124"/>
      <c r="I45" s="124"/>
      <c r="J45" s="366"/>
      <c r="K45" s="366"/>
      <c r="L45" s="366"/>
      <c r="M45" s="366"/>
      <c r="N45" s="36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c r="CH45" s="138"/>
      <c r="CI45" s="138"/>
      <c r="CJ45" s="138"/>
      <c r="CK45" s="138"/>
      <c r="CL45" s="138"/>
      <c r="CM45" s="138"/>
    </row>
    <row r="46" spans="3:91" ht="0" hidden="1" customHeight="1" x14ac:dyDescent="0.15">
      <c r="C46" s="365"/>
      <c r="D46" s="365"/>
      <c r="E46" s="125"/>
      <c r="F46" s="124"/>
      <c r="G46" s="124"/>
      <c r="H46" s="124"/>
      <c r="I46" s="124"/>
      <c r="J46" s="366"/>
      <c r="K46" s="366"/>
      <c r="L46" s="366"/>
      <c r="M46" s="366"/>
      <c r="N46" s="36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c r="CH46" s="138"/>
      <c r="CI46" s="138"/>
      <c r="CJ46" s="138"/>
      <c r="CK46" s="138"/>
      <c r="CL46" s="138"/>
      <c r="CM46" s="138"/>
    </row>
    <row r="47" spans="3:91" ht="0" hidden="1" customHeight="1" x14ac:dyDescent="0.15">
      <c r="C47" s="365"/>
      <c r="D47" s="365"/>
      <c r="E47" s="125"/>
      <c r="F47" s="124"/>
      <c r="G47" s="124"/>
      <c r="H47" s="124"/>
      <c r="I47" s="124"/>
      <c r="J47" s="366"/>
      <c r="K47" s="366"/>
      <c r="L47" s="366"/>
      <c r="M47" s="366"/>
      <c r="N47" s="36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BA47" s="138"/>
      <c r="BB47" s="138"/>
      <c r="BC47" s="138"/>
      <c r="BD47" s="138"/>
      <c r="BE47" s="138"/>
      <c r="BF47" s="138"/>
      <c r="BG47" s="138"/>
      <c r="BH47" s="138"/>
      <c r="BI47" s="138"/>
      <c r="BJ47" s="138"/>
      <c r="BK47" s="138"/>
      <c r="BL47" s="138"/>
      <c r="BM47" s="138"/>
      <c r="BN47" s="138"/>
      <c r="BO47" s="138"/>
      <c r="BP47" s="138"/>
      <c r="BQ47" s="138"/>
      <c r="BR47" s="138"/>
      <c r="BS47" s="138"/>
      <c r="BT47" s="138"/>
      <c r="BU47" s="138"/>
      <c r="BV47" s="138"/>
      <c r="BW47" s="138"/>
      <c r="BX47" s="138"/>
      <c r="BY47" s="138"/>
      <c r="BZ47" s="138"/>
      <c r="CA47" s="138"/>
      <c r="CB47" s="138"/>
      <c r="CC47" s="138"/>
      <c r="CD47" s="138"/>
      <c r="CE47" s="138"/>
      <c r="CF47" s="138"/>
      <c r="CG47" s="138"/>
      <c r="CH47" s="138"/>
      <c r="CI47" s="138"/>
      <c r="CJ47" s="138"/>
      <c r="CK47" s="138"/>
      <c r="CL47" s="138"/>
      <c r="CM47" s="138"/>
    </row>
    <row r="48" spans="3:91" ht="0" hidden="1" customHeight="1" x14ac:dyDescent="0.15">
      <c r="C48" s="365"/>
      <c r="D48" s="365"/>
      <c r="E48" s="125"/>
      <c r="F48" s="124"/>
      <c r="G48" s="124"/>
      <c r="H48" s="124"/>
      <c r="I48" s="124"/>
      <c r="J48" s="366"/>
      <c r="K48" s="366"/>
      <c r="L48" s="366"/>
      <c r="M48" s="366"/>
      <c r="N48" s="36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row>
    <row r="49" spans="3:91" ht="0" hidden="1" customHeight="1" x14ac:dyDescent="0.15">
      <c r="C49" s="365"/>
      <c r="D49" s="365"/>
      <c r="E49" s="125"/>
      <c r="F49" s="124"/>
      <c r="G49" s="124"/>
      <c r="H49" s="124"/>
      <c r="I49" s="124"/>
      <c r="J49" s="366"/>
      <c r="K49" s="366"/>
      <c r="L49" s="366"/>
      <c r="M49" s="366"/>
      <c r="N49" s="36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row>
    <row r="50" spans="3:91" ht="0" hidden="1" customHeight="1" x14ac:dyDescent="0.15">
      <c r="C50" s="365"/>
      <c r="D50" s="365"/>
      <c r="E50" s="125"/>
      <c r="F50" s="124"/>
      <c r="G50" s="124"/>
      <c r="H50" s="124"/>
      <c r="I50" s="124"/>
      <c r="J50" s="366"/>
      <c r="K50" s="366"/>
      <c r="L50" s="366"/>
      <c r="M50" s="366"/>
      <c r="N50" s="36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row>
    <row r="51" spans="3:91" ht="0" hidden="1" customHeight="1" x14ac:dyDescent="0.15">
      <c r="C51" s="365"/>
      <c r="D51" s="365"/>
      <c r="E51" s="125"/>
      <c r="F51" s="124"/>
      <c r="G51" s="124"/>
      <c r="H51" s="124"/>
      <c r="I51" s="124"/>
      <c r="J51" s="366"/>
      <c r="K51" s="366"/>
      <c r="L51" s="366"/>
      <c r="M51" s="366"/>
      <c r="N51" s="36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row>
    <row r="52" spans="3:91" ht="0" hidden="1" customHeight="1" x14ac:dyDescent="0.15">
      <c r="C52" s="365"/>
      <c r="D52" s="365"/>
      <c r="E52" s="125"/>
      <c r="F52" s="124"/>
      <c r="G52" s="124"/>
      <c r="H52" s="124"/>
      <c r="I52" s="124"/>
      <c r="J52" s="366"/>
      <c r="K52" s="366"/>
      <c r="L52" s="366"/>
      <c r="M52" s="366"/>
      <c r="N52" s="36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row>
    <row r="53" spans="3:91" ht="0" hidden="1" customHeight="1" x14ac:dyDescent="0.15">
      <c r="C53" s="365"/>
      <c r="D53" s="365"/>
      <c r="E53" s="125"/>
      <c r="F53" s="124"/>
      <c r="G53" s="124"/>
      <c r="H53" s="124"/>
      <c r="I53" s="124"/>
      <c r="J53" s="366"/>
      <c r="K53" s="366"/>
      <c r="L53" s="366"/>
      <c r="M53" s="366"/>
      <c r="N53" s="36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c r="CA53" s="138"/>
      <c r="CB53" s="138"/>
      <c r="CC53" s="138"/>
      <c r="CD53" s="138"/>
      <c r="CE53" s="138"/>
      <c r="CF53" s="138"/>
      <c r="CG53" s="138"/>
      <c r="CH53" s="138"/>
      <c r="CI53" s="138"/>
      <c r="CJ53" s="138"/>
      <c r="CK53" s="138"/>
      <c r="CL53" s="138"/>
      <c r="CM53" s="138"/>
    </row>
    <row r="54" spans="3:91" ht="0" hidden="1" customHeight="1" x14ac:dyDescent="0.15">
      <c r="C54" s="365"/>
      <c r="D54" s="365"/>
      <c r="E54" s="125"/>
      <c r="F54" s="124"/>
      <c r="G54" s="124"/>
      <c r="H54" s="124"/>
      <c r="I54" s="124"/>
      <c r="J54" s="366"/>
      <c r="K54" s="366"/>
      <c r="L54" s="366"/>
      <c r="M54" s="366"/>
      <c r="N54" s="36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row>
    <row r="55" spans="3:91" ht="0" hidden="1" customHeight="1" x14ac:dyDescent="0.15">
      <c r="C55" s="365"/>
      <c r="D55" s="365"/>
      <c r="E55" s="125"/>
      <c r="F55" s="124"/>
      <c r="G55" s="124"/>
      <c r="H55" s="124"/>
      <c r="I55" s="124"/>
      <c r="J55" s="366"/>
      <c r="K55" s="366"/>
      <c r="L55" s="366"/>
      <c r="M55" s="366"/>
      <c r="N55" s="36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BA55" s="138"/>
      <c r="BB55" s="138"/>
      <c r="BC55" s="138"/>
      <c r="BD55" s="138"/>
      <c r="BE55" s="138"/>
      <c r="BF55" s="138"/>
      <c r="BG55" s="138"/>
      <c r="BH55" s="138"/>
      <c r="BI55" s="138"/>
      <c r="BJ55" s="138"/>
      <c r="BK55" s="138"/>
      <c r="BL55" s="138"/>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row>
    <row r="56" spans="3:91" ht="0" hidden="1" customHeight="1" x14ac:dyDescent="0.15">
      <c r="C56" s="365"/>
      <c r="D56" s="365"/>
      <c r="E56" s="125"/>
      <c r="F56" s="124"/>
      <c r="G56" s="124"/>
      <c r="H56" s="124"/>
      <c r="I56" s="124"/>
      <c r="J56" s="366"/>
      <c r="K56" s="366"/>
      <c r="L56" s="366"/>
      <c r="M56" s="366"/>
      <c r="N56" s="36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c r="BX56" s="138"/>
      <c r="BY56" s="138"/>
      <c r="BZ56" s="138"/>
      <c r="CA56" s="138"/>
      <c r="CB56" s="138"/>
      <c r="CC56" s="138"/>
      <c r="CD56" s="138"/>
      <c r="CE56" s="138"/>
      <c r="CF56" s="138"/>
      <c r="CG56" s="138"/>
      <c r="CH56" s="138"/>
      <c r="CI56" s="138"/>
      <c r="CJ56" s="138"/>
      <c r="CK56" s="138"/>
      <c r="CL56" s="138"/>
      <c r="CM56" s="138"/>
    </row>
    <row r="57" spans="3:91" ht="0" hidden="1" customHeight="1" x14ac:dyDescent="0.15">
      <c r="C57" s="365"/>
      <c r="D57" s="365"/>
      <c r="E57" s="125"/>
      <c r="F57" s="124"/>
      <c r="G57" s="124"/>
      <c r="H57" s="124"/>
      <c r="I57" s="124"/>
      <c r="J57" s="366"/>
      <c r="K57" s="366"/>
      <c r="L57" s="366"/>
      <c r="M57" s="366"/>
      <c r="N57" s="36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row>
    <row r="58" spans="3:91" ht="0" hidden="1" customHeight="1" x14ac:dyDescent="0.15">
      <c r="C58" s="365"/>
      <c r="D58" s="365"/>
      <c r="E58" s="125"/>
      <c r="F58" s="124"/>
      <c r="G58" s="124"/>
      <c r="H58" s="124"/>
      <c r="I58" s="124"/>
      <c r="J58" s="366"/>
      <c r="K58" s="366"/>
      <c r="L58" s="366"/>
      <c r="M58" s="366"/>
      <c r="N58" s="36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BA58" s="138"/>
      <c r="BB58" s="138"/>
      <c r="BC58" s="138"/>
      <c r="BD58" s="138"/>
      <c r="BE58" s="138"/>
      <c r="BF58" s="138"/>
      <c r="BG58" s="138"/>
      <c r="BH58" s="138"/>
      <c r="BI58" s="138"/>
      <c r="BJ58" s="138"/>
      <c r="BK58" s="138"/>
      <c r="BL58" s="138"/>
      <c r="BM58" s="138"/>
      <c r="BN58" s="138"/>
      <c r="BO58" s="138"/>
      <c r="BP58" s="138"/>
      <c r="BQ58" s="138"/>
      <c r="BR58" s="138"/>
      <c r="BS58" s="138"/>
      <c r="BT58" s="138"/>
      <c r="BU58" s="138"/>
      <c r="BV58" s="138"/>
      <c r="BW58" s="138"/>
      <c r="BX58" s="138"/>
      <c r="BY58" s="138"/>
      <c r="BZ58" s="138"/>
      <c r="CA58" s="138"/>
      <c r="CB58" s="138"/>
      <c r="CC58" s="138"/>
      <c r="CD58" s="138"/>
      <c r="CE58" s="138"/>
      <c r="CF58" s="138"/>
      <c r="CG58" s="138"/>
      <c r="CH58" s="138"/>
      <c r="CI58" s="138"/>
      <c r="CJ58" s="138"/>
      <c r="CK58" s="138"/>
      <c r="CL58" s="138"/>
      <c r="CM58" s="138"/>
    </row>
    <row r="59" spans="3:91" ht="0" hidden="1" customHeight="1" x14ac:dyDescent="0.15">
      <c r="C59" s="365"/>
      <c r="D59" s="365"/>
      <c r="E59" s="125"/>
      <c r="F59" s="124"/>
      <c r="G59" s="124"/>
      <c r="H59" s="124"/>
      <c r="I59" s="124"/>
      <c r="J59" s="366"/>
      <c r="K59" s="366"/>
      <c r="L59" s="366"/>
      <c r="M59" s="366"/>
      <c r="N59" s="36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BA59" s="138"/>
      <c r="BB59" s="138"/>
      <c r="BC59" s="138"/>
      <c r="BD59" s="138"/>
      <c r="BE59" s="138"/>
      <c r="BF59" s="138"/>
      <c r="BG59" s="138"/>
      <c r="BH59" s="138"/>
      <c r="BI59" s="138"/>
      <c r="BJ59" s="138"/>
      <c r="BK59" s="138"/>
      <c r="BL59" s="138"/>
      <c r="BM59" s="138"/>
      <c r="BN59" s="138"/>
      <c r="BO59" s="138"/>
      <c r="BP59" s="138"/>
      <c r="BQ59" s="138"/>
      <c r="BR59" s="138"/>
      <c r="BS59" s="138"/>
      <c r="BT59" s="138"/>
      <c r="BU59" s="138"/>
      <c r="BV59" s="138"/>
      <c r="BW59" s="138"/>
      <c r="BX59" s="138"/>
      <c r="BY59" s="138"/>
      <c r="BZ59" s="138"/>
      <c r="CA59" s="138"/>
      <c r="CB59" s="138"/>
      <c r="CC59" s="138"/>
      <c r="CD59" s="138"/>
      <c r="CE59" s="138"/>
      <c r="CF59" s="138"/>
      <c r="CG59" s="138"/>
      <c r="CH59" s="138"/>
      <c r="CI59" s="138"/>
      <c r="CJ59" s="138"/>
      <c r="CK59" s="138"/>
      <c r="CL59" s="138"/>
      <c r="CM59" s="138"/>
    </row>
    <row r="60" spans="3:91" ht="0" hidden="1" customHeight="1" x14ac:dyDescent="0.15">
      <c r="C60" s="365"/>
      <c r="D60" s="365"/>
      <c r="E60" s="125"/>
      <c r="F60" s="124"/>
      <c r="G60" s="124"/>
      <c r="H60" s="124"/>
      <c r="I60" s="124"/>
      <c r="J60" s="366"/>
      <c r="K60" s="366"/>
      <c r="L60" s="366"/>
      <c r="M60" s="366"/>
      <c r="N60" s="36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row>
    <row r="61" spans="3:91" ht="0" hidden="1" customHeight="1" x14ac:dyDescent="0.15">
      <c r="C61" s="365"/>
      <c r="D61" s="365"/>
      <c r="E61" s="125"/>
      <c r="F61" s="124"/>
      <c r="G61" s="124"/>
      <c r="H61" s="124"/>
      <c r="I61" s="124"/>
      <c r="J61" s="366"/>
      <c r="K61" s="366"/>
      <c r="L61" s="366"/>
      <c r="M61" s="366"/>
      <c r="N61" s="36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row>
    <row r="62" spans="3:91" ht="0" hidden="1" customHeight="1" x14ac:dyDescent="0.15">
      <c r="C62" s="365"/>
      <c r="D62" s="365"/>
      <c r="E62" s="125"/>
      <c r="F62" s="124"/>
      <c r="G62" s="124"/>
      <c r="H62" s="124"/>
      <c r="I62" s="124"/>
      <c r="J62" s="366"/>
      <c r="K62" s="366"/>
      <c r="L62" s="366"/>
      <c r="M62" s="366"/>
      <c r="N62" s="36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row>
    <row r="63" spans="3:91" ht="0" hidden="1" customHeight="1" x14ac:dyDescent="0.15">
      <c r="C63" s="365"/>
      <c r="D63" s="365"/>
      <c r="E63" s="125"/>
      <c r="F63" s="124"/>
      <c r="G63" s="124"/>
      <c r="H63" s="124"/>
      <c r="I63" s="124"/>
      <c r="J63" s="366"/>
      <c r="K63" s="366"/>
      <c r="L63" s="366"/>
      <c r="M63" s="366"/>
      <c r="N63" s="36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BA63" s="138"/>
      <c r="BB63" s="138"/>
      <c r="BC63" s="138"/>
      <c r="BD63" s="138"/>
      <c r="BE63" s="138"/>
      <c r="BF63" s="138"/>
      <c r="BG63" s="138"/>
      <c r="BH63" s="138"/>
      <c r="BI63" s="138"/>
      <c r="BJ63" s="138"/>
      <c r="BK63" s="138"/>
      <c r="BL63" s="138"/>
      <c r="BM63" s="138"/>
      <c r="BN63" s="138"/>
      <c r="BO63" s="138"/>
      <c r="BP63" s="138"/>
      <c r="BQ63" s="138"/>
      <c r="BR63" s="138"/>
      <c r="BS63" s="138"/>
      <c r="BT63" s="138"/>
      <c r="BU63" s="138"/>
      <c r="BV63" s="138"/>
      <c r="BW63" s="138"/>
      <c r="BX63" s="138"/>
      <c r="BY63" s="138"/>
      <c r="BZ63" s="138"/>
      <c r="CA63" s="138"/>
      <c r="CB63" s="138"/>
      <c r="CC63" s="138"/>
      <c r="CD63" s="138"/>
      <c r="CE63" s="138"/>
      <c r="CF63" s="138"/>
      <c r="CG63" s="138"/>
      <c r="CH63" s="138"/>
      <c r="CI63" s="138"/>
      <c r="CJ63" s="138"/>
      <c r="CK63" s="138"/>
      <c r="CL63" s="138"/>
      <c r="CM63" s="138"/>
    </row>
    <row r="64" spans="3:91" ht="0" hidden="1" customHeight="1" x14ac:dyDescent="0.15">
      <c r="C64" s="365"/>
      <c r="D64" s="365"/>
      <c r="E64" s="125"/>
      <c r="F64" s="124"/>
      <c r="G64" s="124"/>
      <c r="H64" s="124"/>
      <c r="I64" s="124"/>
      <c r="J64" s="366"/>
      <c r="K64" s="366"/>
      <c r="L64" s="366"/>
      <c r="M64" s="366"/>
      <c r="N64" s="36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c r="BX64" s="138"/>
      <c r="BY64" s="138"/>
      <c r="BZ64" s="138"/>
      <c r="CA64" s="138"/>
      <c r="CB64" s="138"/>
      <c r="CC64" s="138"/>
      <c r="CD64" s="138"/>
      <c r="CE64" s="138"/>
      <c r="CF64" s="138"/>
      <c r="CG64" s="138"/>
      <c r="CH64" s="138"/>
      <c r="CI64" s="138"/>
      <c r="CJ64" s="138"/>
      <c r="CK64" s="138"/>
      <c r="CL64" s="138"/>
      <c r="CM64" s="138"/>
    </row>
    <row r="65" spans="3:91" ht="0" hidden="1" customHeight="1" x14ac:dyDescent="0.15">
      <c r="C65" s="365"/>
      <c r="D65" s="365"/>
      <c r="E65" s="125"/>
      <c r="F65" s="124"/>
      <c r="G65" s="124"/>
      <c r="H65" s="124"/>
      <c r="I65" s="124"/>
      <c r="J65" s="366"/>
      <c r="K65" s="366"/>
      <c r="L65" s="366"/>
      <c r="M65" s="366"/>
      <c r="N65" s="36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row>
    <row r="66" spans="3:91" ht="0" hidden="1" customHeight="1" x14ac:dyDescent="0.15">
      <c r="C66" s="365"/>
      <c r="D66" s="365"/>
      <c r="E66" s="125"/>
      <c r="F66" s="124"/>
      <c r="G66" s="124"/>
      <c r="H66" s="124"/>
      <c r="I66" s="124"/>
      <c r="J66" s="366"/>
      <c r="K66" s="366"/>
      <c r="L66" s="366"/>
      <c r="M66" s="366"/>
      <c r="N66" s="36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138"/>
      <c r="CI66" s="138"/>
      <c r="CJ66" s="138"/>
      <c r="CK66" s="138"/>
      <c r="CL66" s="138"/>
      <c r="CM66" s="138"/>
    </row>
    <row r="67" spans="3:91" ht="0" hidden="1" customHeight="1" x14ac:dyDescent="0.15">
      <c r="C67" s="365"/>
      <c r="D67" s="365"/>
      <c r="E67" s="125"/>
      <c r="F67" s="124"/>
      <c r="G67" s="124"/>
      <c r="H67" s="124"/>
      <c r="I67" s="124"/>
      <c r="J67" s="366"/>
      <c r="K67" s="366"/>
      <c r="L67" s="366"/>
      <c r="M67" s="366"/>
      <c r="N67" s="36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row>
    <row r="68" spans="3:91" ht="0" hidden="1" customHeight="1" x14ac:dyDescent="0.15">
      <c r="C68" s="365"/>
      <c r="D68" s="365"/>
      <c r="E68" s="125"/>
      <c r="F68" s="124"/>
      <c r="G68" s="124"/>
      <c r="H68" s="124"/>
      <c r="I68" s="124"/>
      <c r="J68" s="366"/>
      <c r="K68" s="366"/>
      <c r="L68" s="366"/>
      <c r="M68" s="366"/>
      <c r="N68" s="36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row>
    <row r="69" spans="3:91" ht="0" hidden="1" customHeight="1" x14ac:dyDescent="0.15">
      <c r="C69" s="365"/>
      <c r="D69" s="365"/>
      <c r="E69" s="125"/>
      <c r="F69" s="124"/>
      <c r="G69" s="124"/>
      <c r="H69" s="124"/>
      <c r="I69" s="124"/>
      <c r="J69" s="366"/>
      <c r="K69" s="366"/>
      <c r="L69" s="366"/>
      <c r="M69" s="366"/>
      <c r="N69" s="36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row>
    <row r="70" spans="3:91" ht="0" hidden="1" customHeight="1" x14ac:dyDescent="0.15">
      <c r="C70" s="365"/>
      <c r="D70" s="365"/>
      <c r="E70" s="125"/>
      <c r="F70" s="124"/>
      <c r="G70" s="124"/>
      <c r="H70" s="124"/>
      <c r="I70" s="124"/>
      <c r="J70" s="366"/>
      <c r="K70" s="366"/>
      <c r="L70" s="366"/>
      <c r="M70" s="366"/>
      <c r="N70" s="36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row>
    <row r="71" spans="3:91" ht="0" hidden="1" customHeight="1" x14ac:dyDescent="0.15">
      <c r="C71" s="365"/>
      <c r="D71" s="365"/>
      <c r="E71" s="125"/>
      <c r="F71" s="124"/>
      <c r="G71" s="124"/>
      <c r="H71" s="124"/>
      <c r="I71" s="124"/>
      <c r="J71" s="366"/>
      <c r="K71" s="366"/>
      <c r="L71" s="366"/>
      <c r="M71" s="366"/>
      <c r="N71" s="36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row>
    <row r="72" spans="3:91" ht="0" hidden="1" customHeight="1" x14ac:dyDescent="0.15">
      <c r="C72" s="365"/>
      <c r="D72" s="365"/>
      <c r="E72" s="125"/>
      <c r="F72" s="124"/>
      <c r="G72" s="124"/>
      <c r="H72" s="124"/>
      <c r="I72" s="124"/>
      <c r="J72" s="366"/>
      <c r="K72" s="366"/>
      <c r="L72" s="366"/>
      <c r="M72" s="366"/>
      <c r="N72" s="36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BA72" s="138"/>
      <c r="BB72" s="138"/>
      <c r="BC72" s="138"/>
      <c r="BD72" s="138"/>
      <c r="BE72" s="138"/>
      <c r="BF72" s="138"/>
      <c r="BG72" s="138"/>
      <c r="BH72" s="138"/>
      <c r="BI72" s="138"/>
      <c r="BJ72" s="138"/>
      <c r="BK72" s="138"/>
      <c r="BL72" s="138"/>
      <c r="BM72" s="138"/>
      <c r="BN72" s="138"/>
      <c r="BO72" s="138"/>
      <c r="BP72" s="138"/>
      <c r="BQ72" s="138"/>
      <c r="BR72" s="138"/>
      <c r="BS72" s="138"/>
      <c r="BT72" s="138"/>
      <c r="BU72" s="138"/>
      <c r="BV72" s="138"/>
      <c r="BW72" s="138"/>
      <c r="BX72" s="138"/>
      <c r="BY72" s="138"/>
      <c r="BZ72" s="138"/>
      <c r="CA72" s="138"/>
      <c r="CB72" s="138"/>
      <c r="CC72" s="138"/>
      <c r="CD72" s="138"/>
      <c r="CE72" s="138"/>
      <c r="CF72" s="138"/>
      <c r="CG72" s="138"/>
      <c r="CH72" s="138"/>
      <c r="CI72" s="138"/>
      <c r="CJ72" s="138"/>
      <c r="CK72" s="138"/>
      <c r="CL72" s="138"/>
      <c r="CM72" s="138"/>
    </row>
    <row r="73" spans="3:91" ht="0" hidden="1" customHeight="1" x14ac:dyDescent="0.15">
      <c r="C73" s="365"/>
      <c r="D73" s="365"/>
      <c r="E73" s="125"/>
      <c r="F73" s="124"/>
      <c r="G73" s="124"/>
      <c r="H73" s="124"/>
      <c r="I73" s="124"/>
      <c r="J73" s="366"/>
      <c r="K73" s="366"/>
      <c r="L73" s="366"/>
      <c r="M73" s="366"/>
      <c r="N73" s="36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row>
    <row r="74" spans="3:91" ht="0" hidden="1" customHeight="1" x14ac:dyDescent="0.15">
      <c r="C74" s="365"/>
      <c r="D74" s="365"/>
      <c r="E74" s="125"/>
      <c r="F74" s="124"/>
      <c r="G74" s="124"/>
      <c r="H74" s="124"/>
      <c r="I74" s="124"/>
      <c r="J74" s="366"/>
      <c r="K74" s="366"/>
      <c r="L74" s="366"/>
      <c r="M74" s="366"/>
      <c r="N74" s="36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row>
    <row r="75" spans="3:91" ht="0" hidden="1" customHeight="1" x14ac:dyDescent="0.15">
      <c r="C75" s="365"/>
      <c r="D75" s="365"/>
      <c r="E75" s="125"/>
      <c r="F75" s="124"/>
      <c r="G75" s="124"/>
      <c r="H75" s="124"/>
      <c r="I75" s="124"/>
      <c r="J75" s="366"/>
      <c r="K75" s="366"/>
      <c r="L75" s="366"/>
      <c r="M75" s="366"/>
      <c r="N75" s="36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row>
    <row r="76" spans="3:91" ht="0" hidden="1" customHeight="1" x14ac:dyDescent="0.15">
      <c r="C76" s="365"/>
      <c r="D76" s="365"/>
      <c r="E76" s="125"/>
      <c r="F76" s="124"/>
      <c r="G76" s="124"/>
      <c r="H76" s="124"/>
      <c r="I76" s="124"/>
      <c r="J76" s="366"/>
      <c r="K76" s="366"/>
      <c r="L76" s="366"/>
      <c r="M76" s="366"/>
      <c r="N76" s="366"/>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row>
    <row r="77" spans="3:91" ht="0" hidden="1" customHeight="1" x14ac:dyDescent="0.15">
      <c r="C77" s="365"/>
      <c r="D77" s="365"/>
      <c r="E77" s="125"/>
      <c r="F77" s="124"/>
      <c r="G77" s="124"/>
      <c r="H77" s="124"/>
      <c r="I77" s="124"/>
      <c r="J77" s="366"/>
      <c r="K77" s="366"/>
      <c r="L77" s="366"/>
      <c r="M77" s="366"/>
      <c r="N77" s="366"/>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138"/>
      <c r="CI77" s="138"/>
      <c r="CJ77" s="138"/>
      <c r="CK77" s="138"/>
      <c r="CL77" s="138"/>
      <c r="CM77" s="138"/>
    </row>
    <row r="78" spans="3:91" ht="0" hidden="1" customHeight="1" x14ac:dyDescent="0.15">
      <c r="C78" s="365"/>
      <c r="D78" s="365"/>
      <c r="E78" s="125"/>
      <c r="F78" s="124"/>
      <c r="G78" s="124"/>
      <c r="H78" s="124"/>
      <c r="I78" s="124"/>
      <c r="J78" s="366"/>
      <c r="K78" s="366"/>
      <c r="L78" s="366"/>
      <c r="M78" s="366"/>
      <c r="N78" s="36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row>
    <row r="79" spans="3:91" ht="0" hidden="1" customHeight="1" x14ac:dyDescent="0.15">
      <c r="C79" s="365"/>
      <c r="D79" s="365"/>
      <c r="E79" s="125"/>
      <c r="F79" s="124"/>
      <c r="G79" s="124"/>
      <c r="H79" s="124"/>
      <c r="I79" s="124"/>
      <c r="J79" s="366"/>
      <c r="K79" s="366"/>
      <c r="L79" s="366"/>
      <c r="M79" s="366"/>
      <c r="N79" s="36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row>
    <row r="80" spans="3:91" ht="0" hidden="1" customHeight="1" x14ac:dyDescent="0.15">
      <c r="C80" s="365"/>
      <c r="D80" s="365"/>
      <c r="E80" s="125"/>
      <c r="F80" s="124"/>
      <c r="G80" s="124"/>
      <c r="H80" s="124"/>
      <c r="I80" s="124"/>
      <c r="J80" s="366"/>
      <c r="K80" s="366"/>
      <c r="L80" s="366"/>
      <c r="M80" s="366"/>
      <c r="N80" s="36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row>
    <row r="81" spans="3:91" ht="0" hidden="1" customHeight="1" x14ac:dyDescent="0.15">
      <c r="C81" s="365"/>
      <c r="D81" s="365"/>
      <c r="E81" s="125"/>
      <c r="F81" s="124"/>
      <c r="G81" s="124"/>
      <c r="H81" s="124"/>
      <c r="I81" s="124"/>
      <c r="J81" s="366"/>
      <c r="K81" s="366"/>
      <c r="L81" s="366"/>
      <c r="M81" s="366"/>
      <c r="N81" s="36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138"/>
      <c r="CE81" s="138"/>
      <c r="CF81" s="138"/>
      <c r="CG81" s="138"/>
      <c r="CH81" s="138"/>
      <c r="CI81" s="138"/>
      <c r="CJ81" s="138"/>
      <c r="CK81" s="138"/>
      <c r="CL81" s="138"/>
      <c r="CM81" s="138"/>
    </row>
    <row r="82" spans="3:91" ht="0" hidden="1" customHeight="1" x14ac:dyDescent="0.15">
      <c r="C82" s="365"/>
      <c r="D82" s="365"/>
      <c r="E82" s="125"/>
      <c r="F82" s="124"/>
      <c r="G82" s="124"/>
      <c r="H82" s="124"/>
      <c r="I82" s="124"/>
      <c r="J82" s="366"/>
      <c r="K82" s="366"/>
      <c r="L82" s="366"/>
      <c r="M82" s="366"/>
      <c r="N82" s="36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row>
    <row r="83" spans="3:91" ht="0" hidden="1" customHeight="1" x14ac:dyDescent="0.15">
      <c r="C83" s="365"/>
      <c r="D83" s="365"/>
      <c r="E83" s="125"/>
      <c r="F83" s="124"/>
      <c r="G83" s="124"/>
      <c r="H83" s="124"/>
      <c r="I83" s="124"/>
      <c r="J83" s="366"/>
      <c r="K83" s="366"/>
      <c r="L83" s="366"/>
      <c r="M83" s="366"/>
      <c r="N83" s="36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row>
    <row r="84" spans="3:91" ht="0" hidden="1" customHeight="1" x14ac:dyDescent="0.15">
      <c r="C84" s="365"/>
      <c r="D84" s="365"/>
      <c r="E84" s="125"/>
      <c r="F84" s="124"/>
      <c r="G84" s="124"/>
      <c r="H84" s="124"/>
      <c r="I84" s="124"/>
      <c r="J84" s="366"/>
      <c r="K84" s="366"/>
      <c r="L84" s="366"/>
      <c r="M84" s="366"/>
      <c r="N84" s="36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138"/>
      <c r="CE84" s="138"/>
      <c r="CF84" s="138"/>
      <c r="CG84" s="138"/>
      <c r="CH84" s="138"/>
      <c r="CI84" s="138"/>
      <c r="CJ84" s="138"/>
      <c r="CK84" s="138"/>
      <c r="CL84" s="138"/>
      <c r="CM84" s="138"/>
    </row>
    <row r="85" spans="3:91" ht="0" hidden="1" customHeight="1" x14ac:dyDescent="0.15">
      <c r="C85" s="365"/>
      <c r="D85" s="365"/>
      <c r="E85" s="125"/>
      <c r="F85" s="124"/>
      <c r="G85" s="124"/>
      <c r="H85" s="124"/>
      <c r="I85" s="124"/>
      <c r="J85" s="366"/>
      <c r="K85" s="366"/>
      <c r="L85" s="366"/>
      <c r="M85" s="366"/>
      <c r="N85" s="366"/>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138"/>
      <c r="CE85" s="138"/>
      <c r="CF85" s="138"/>
      <c r="CG85" s="138"/>
      <c r="CH85" s="138"/>
      <c r="CI85" s="138"/>
      <c r="CJ85" s="138"/>
      <c r="CK85" s="138"/>
      <c r="CL85" s="138"/>
      <c r="CM85" s="138"/>
    </row>
    <row r="86" spans="3:91" ht="0" hidden="1" customHeight="1" x14ac:dyDescent="0.15">
      <c r="C86" s="365"/>
      <c r="D86" s="365"/>
      <c r="E86" s="125"/>
      <c r="F86" s="124"/>
      <c r="G86" s="124"/>
      <c r="H86" s="124"/>
      <c r="I86" s="124"/>
      <c r="J86" s="366"/>
      <c r="K86" s="366"/>
      <c r="L86" s="366"/>
      <c r="M86" s="366"/>
      <c r="N86" s="366"/>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138"/>
      <c r="CE86" s="138"/>
      <c r="CF86" s="138"/>
      <c r="CG86" s="138"/>
      <c r="CH86" s="138"/>
      <c r="CI86" s="138"/>
      <c r="CJ86" s="138"/>
      <c r="CK86" s="138"/>
      <c r="CL86" s="138"/>
      <c r="CM86" s="138"/>
    </row>
    <row r="87" spans="3:91" ht="0" hidden="1" customHeight="1" x14ac:dyDescent="0.15">
      <c r="C87" s="365"/>
      <c r="D87" s="365"/>
      <c r="E87" s="125"/>
      <c r="F87" s="124"/>
      <c r="G87" s="124"/>
      <c r="H87" s="124"/>
      <c r="I87" s="124"/>
      <c r="J87" s="366"/>
      <c r="K87" s="366"/>
      <c r="L87" s="366"/>
      <c r="M87" s="366"/>
      <c r="N87" s="366"/>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BA87" s="138"/>
      <c r="BB87" s="138"/>
      <c r="BC87" s="138"/>
      <c r="BD87" s="138"/>
      <c r="BE87" s="138"/>
      <c r="BF87" s="138"/>
      <c r="BG87" s="138"/>
      <c r="BH87" s="138"/>
      <c r="BI87" s="138"/>
      <c r="BJ87" s="138"/>
      <c r="BK87" s="138"/>
      <c r="BL87" s="138"/>
      <c r="BM87" s="138"/>
      <c r="BN87" s="138"/>
      <c r="BO87" s="138"/>
      <c r="BP87" s="138"/>
      <c r="BQ87" s="138"/>
      <c r="BR87" s="138"/>
      <c r="BS87" s="138"/>
      <c r="BT87" s="138"/>
      <c r="BU87" s="138"/>
      <c r="BV87" s="138"/>
      <c r="BW87" s="138"/>
      <c r="BX87" s="138"/>
      <c r="BY87" s="138"/>
      <c r="BZ87" s="138"/>
      <c r="CA87" s="138"/>
      <c r="CB87" s="138"/>
      <c r="CC87" s="138"/>
      <c r="CD87" s="138"/>
      <c r="CE87" s="138"/>
      <c r="CF87" s="138"/>
      <c r="CG87" s="138"/>
      <c r="CH87" s="138"/>
      <c r="CI87" s="138"/>
      <c r="CJ87" s="138"/>
      <c r="CK87" s="138"/>
      <c r="CL87" s="138"/>
      <c r="CM87" s="138"/>
    </row>
    <row r="88" spans="3:91" ht="0" hidden="1" customHeight="1" x14ac:dyDescent="0.15">
      <c r="C88" s="365"/>
      <c r="D88" s="365"/>
      <c r="E88" s="125"/>
      <c r="F88" s="124"/>
      <c r="G88" s="124"/>
      <c r="H88" s="124"/>
      <c r="I88" s="124"/>
      <c r="J88" s="366"/>
      <c r="K88" s="366"/>
      <c r="L88" s="366"/>
      <c r="M88" s="366"/>
      <c r="N88" s="36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BA88" s="138"/>
      <c r="BB88" s="138"/>
      <c r="BC88" s="138"/>
      <c r="BD88" s="138"/>
      <c r="BE88" s="138"/>
      <c r="BF88" s="138"/>
      <c r="BG88" s="138"/>
      <c r="BH88" s="138"/>
      <c r="BI88" s="138"/>
      <c r="BJ88" s="138"/>
      <c r="BK88" s="138"/>
      <c r="BL88" s="138"/>
      <c r="BM88" s="138"/>
      <c r="BN88" s="138"/>
      <c r="BO88" s="138"/>
      <c r="BP88" s="138"/>
      <c r="BQ88" s="138"/>
      <c r="BR88" s="138"/>
      <c r="BS88" s="138"/>
      <c r="BT88" s="138"/>
      <c r="BU88" s="138"/>
      <c r="BV88" s="138"/>
      <c r="BW88" s="138"/>
      <c r="BX88" s="138"/>
      <c r="BY88" s="138"/>
      <c r="BZ88" s="138"/>
      <c r="CA88" s="138"/>
      <c r="CB88" s="138"/>
      <c r="CC88" s="138"/>
      <c r="CD88" s="138"/>
      <c r="CE88" s="138"/>
      <c r="CF88" s="138"/>
      <c r="CG88" s="138"/>
      <c r="CH88" s="138"/>
      <c r="CI88" s="138"/>
      <c r="CJ88" s="138"/>
      <c r="CK88" s="138"/>
      <c r="CL88" s="138"/>
      <c r="CM88" s="138"/>
    </row>
    <row r="89" spans="3:91" ht="0" hidden="1" customHeight="1" x14ac:dyDescent="0.15">
      <c r="C89" s="365"/>
      <c r="D89" s="365"/>
      <c r="E89" s="125"/>
      <c r="F89" s="124"/>
      <c r="G89" s="124"/>
      <c r="H89" s="124"/>
      <c r="I89" s="124"/>
      <c r="J89" s="366"/>
      <c r="K89" s="366"/>
      <c r="L89" s="366"/>
      <c r="M89" s="366"/>
      <c r="N89" s="36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row>
    <row r="90" spans="3:91" ht="0" hidden="1" customHeight="1" x14ac:dyDescent="0.15">
      <c r="C90" s="365"/>
      <c r="D90" s="365"/>
      <c r="E90" s="125"/>
      <c r="F90" s="124"/>
      <c r="G90" s="124"/>
      <c r="H90" s="124"/>
      <c r="I90" s="124"/>
      <c r="J90" s="366"/>
      <c r="K90" s="366"/>
      <c r="L90" s="366"/>
      <c r="M90" s="366"/>
      <c r="N90" s="36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row>
    <row r="91" spans="3:91" ht="0" hidden="1" customHeight="1" x14ac:dyDescent="0.15">
      <c r="C91" s="365"/>
      <c r="D91" s="365"/>
      <c r="E91" s="125"/>
      <c r="F91" s="124"/>
      <c r="G91" s="124"/>
      <c r="H91" s="124"/>
      <c r="I91" s="124"/>
      <c r="J91" s="366"/>
      <c r="K91" s="366"/>
      <c r="L91" s="366"/>
      <c r="M91" s="366"/>
      <c r="N91" s="36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BA91" s="138"/>
      <c r="BB91" s="138"/>
      <c r="BC91" s="138"/>
      <c r="BD91" s="138"/>
      <c r="BE91" s="138"/>
      <c r="BF91" s="138"/>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row>
    <row r="92" spans="3:91" ht="0" hidden="1" customHeight="1" x14ac:dyDescent="0.15">
      <c r="C92" s="365"/>
      <c r="D92" s="365"/>
      <c r="E92" s="125"/>
      <c r="F92" s="124"/>
      <c r="G92" s="124"/>
      <c r="H92" s="124"/>
      <c r="I92" s="124"/>
      <c r="J92" s="366"/>
      <c r="K92" s="366"/>
      <c r="L92" s="366"/>
      <c r="M92" s="366"/>
      <c r="N92" s="36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BA92" s="138"/>
      <c r="BB92" s="138"/>
      <c r="BC92" s="138"/>
      <c r="BD92" s="138"/>
      <c r="BE92" s="138"/>
      <c r="BF92" s="138"/>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row>
    <row r="93" spans="3:91" ht="0" hidden="1" customHeight="1" x14ac:dyDescent="0.15">
      <c r="C93" s="365"/>
      <c r="D93" s="365"/>
      <c r="E93" s="125"/>
      <c r="F93" s="124"/>
      <c r="G93" s="124"/>
      <c r="H93" s="124"/>
      <c r="I93" s="124"/>
      <c r="J93" s="366"/>
      <c r="K93" s="366"/>
      <c r="L93" s="366"/>
      <c r="M93" s="366"/>
      <c r="N93" s="366"/>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row>
    <row r="94" spans="3:91" ht="0" hidden="1" customHeight="1" x14ac:dyDescent="0.15">
      <c r="C94" s="365"/>
      <c r="D94" s="365"/>
      <c r="E94" s="125"/>
      <c r="F94" s="124"/>
      <c r="G94" s="124"/>
      <c r="H94" s="124"/>
      <c r="I94" s="124"/>
      <c r="J94" s="366"/>
      <c r="K94" s="366"/>
      <c r="L94" s="366"/>
      <c r="M94" s="366"/>
      <c r="N94" s="366"/>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row>
    <row r="95" spans="3:91" ht="0" hidden="1" customHeight="1" x14ac:dyDescent="0.15">
      <c r="C95" s="365"/>
      <c r="D95" s="365"/>
      <c r="E95" s="125"/>
      <c r="F95" s="124"/>
      <c r="G95" s="124"/>
      <c r="H95" s="124"/>
      <c r="I95" s="124"/>
      <c r="J95" s="366"/>
      <c r="K95" s="366"/>
      <c r="L95" s="366"/>
      <c r="M95" s="366"/>
      <c r="N95" s="366"/>
      <c r="O95" s="126"/>
      <c r="P95" s="126"/>
      <c r="Q95" s="126"/>
      <c r="R95" s="126"/>
      <c r="S95" s="126"/>
      <c r="T95" s="126"/>
      <c r="U95" s="126"/>
      <c r="V95" s="126"/>
      <c r="W95" s="126"/>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c r="CB95" s="138"/>
      <c r="CC95" s="138"/>
      <c r="CD95" s="138"/>
      <c r="CE95" s="138"/>
      <c r="CF95" s="138"/>
      <c r="CG95" s="138"/>
      <c r="CH95" s="138"/>
      <c r="CI95" s="138"/>
      <c r="CJ95" s="138"/>
      <c r="CK95" s="138"/>
      <c r="CL95" s="138"/>
      <c r="CM95" s="138"/>
    </row>
    <row r="96" spans="3:91" ht="0" hidden="1" customHeight="1" x14ac:dyDescent="0.15">
      <c r="C96" s="365"/>
      <c r="D96" s="365"/>
      <c r="E96" s="125"/>
      <c r="F96" s="124"/>
      <c r="G96" s="124"/>
      <c r="H96" s="124"/>
      <c r="I96" s="124"/>
      <c r="J96" s="366"/>
      <c r="K96" s="366"/>
      <c r="L96" s="366"/>
      <c r="M96" s="366"/>
      <c r="N96" s="366"/>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c r="CB96" s="138"/>
      <c r="CC96" s="138"/>
      <c r="CD96" s="138"/>
      <c r="CE96" s="138"/>
      <c r="CF96" s="138"/>
      <c r="CG96" s="138"/>
      <c r="CH96" s="138"/>
      <c r="CI96" s="138"/>
      <c r="CJ96" s="138"/>
      <c r="CK96" s="138"/>
      <c r="CL96" s="138"/>
      <c r="CM96" s="138"/>
    </row>
    <row r="97" spans="1:91" s="81" customFormat="1" ht="0" hidden="1" customHeight="1" x14ac:dyDescent="0.15">
      <c r="A97"/>
      <c r="B97" s="31"/>
      <c r="C97" s="365"/>
      <c r="D97" s="365"/>
      <c r="E97" s="125"/>
      <c r="F97" s="124"/>
      <c r="G97" s="124"/>
      <c r="H97" s="124"/>
      <c r="I97" s="124"/>
      <c r="J97" s="366"/>
      <c r="K97" s="366"/>
      <c r="L97" s="366"/>
      <c r="M97" s="366"/>
      <c r="N97" s="366"/>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c r="AZ97"/>
      <c r="BA97" s="141"/>
      <c r="BB97" s="141"/>
      <c r="BC97" s="141"/>
      <c r="BD97" s="141"/>
      <c r="BE97" s="141"/>
      <c r="BF97" s="141"/>
      <c r="BG97" s="141"/>
      <c r="BH97" s="141"/>
      <c r="BI97" s="141"/>
      <c r="BJ97" s="141"/>
      <c r="BK97" s="141"/>
      <c r="BL97" s="141"/>
      <c r="BM97" s="141"/>
      <c r="BN97" s="141"/>
      <c r="BO97" s="141"/>
      <c r="BP97" s="141"/>
      <c r="BQ97" s="141"/>
      <c r="BR97" s="141"/>
      <c r="BS97" s="141"/>
      <c r="BT97" s="141"/>
      <c r="BU97" s="141"/>
      <c r="BV97" s="141"/>
      <c r="BW97" s="141"/>
      <c r="BX97" s="141"/>
      <c r="BY97" s="141"/>
      <c r="BZ97" s="141"/>
      <c r="CA97" s="141"/>
      <c r="CB97" s="141"/>
      <c r="CC97" s="141"/>
      <c r="CD97" s="141"/>
      <c r="CE97" s="141"/>
      <c r="CF97" s="141"/>
      <c r="CG97" s="141"/>
      <c r="CH97" s="141"/>
      <c r="CI97" s="141"/>
      <c r="CJ97" s="141"/>
      <c r="CK97" s="141"/>
      <c r="CL97" s="141"/>
      <c r="CM97" s="141"/>
    </row>
    <row r="98" spans="1:91" ht="0" hidden="1" customHeight="1" x14ac:dyDescent="0.15">
      <c r="C98" s="365"/>
      <c r="D98" s="365"/>
      <c r="E98" s="125"/>
      <c r="F98" s="124"/>
      <c r="G98" s="124"/>
      <c r="H98" s="124"/>
      <c r="I98" s="124"/>
      <c r="J98" s="366"/>
      <c r="K98" s="366"/>
      <c r="L98" s="366"/>
      <c r="M98" s="366"/>
      <c r="N98" s="36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row>
    <row r="99" spans="1:91" ht="0" hidden="1" customHeight="1" x14ac:dyDescent="0.15">
      <c r="C99" s="365"/>
      <c r="D99" s="365"/>
      <c r="E99" s="125"/>
      <c r="F99" s="124"/>
      <c r="G99" s="124"/>
      <c r="H99" s="124"/>
      <c r="I99" s="124"/>
      <c r="J99" s="366"/>
      <c r="K99" s="366"/>
      <c r="L99" s="366"/>
      <c r="M99" s="366"/>
      <c r="N99" s="366"/>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row>
    <row r="100" spans="1:91" ht="0" hidden="1" customHeight="1" x14ac:dyDescent="0.15">
      <c r="C100" s="365"/>
      <c r="D100" s="365"/>
      <c r="E100" s="125"/>
      <c r="F100" s="124"/>
      <c r="G100" s="124"/>
      <c r="H100" s="124"/>
      <c r="I100" s="124"/>
      <c r="J100" s="366"/>
      <c r="K100" s="366"/>
      <c r="L100" s="366"/>
      <c r="M100" s="366"/>
      <c r="N100" s="36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row>
    <row r="101" spans="1:91" ht="0" hidden="1" customHeight="1" x14ac:dyDescent="0.15">
      <c r="B101" s="100"/>
      <c r="C101" s="123"/>
      <c r="D101" s="57"/>
      <c r="F101" s="101"/>
      <c r="G101" s="101"/>
      <c r="H101" s="101"/>
      <c r="P101" s="82"/>
      <c r="Q101" s="57"/>
      <c r="R101" s="57"/>
      <c r="S101" s="57"/>
      <c r="T101" s="57"/>
      <c r="U101" s="82"/>
      <c r="V101" s="57"/>
      <c r="W101" s="57"/>
      <c r="X101" s="57"/>
      <c r="Y101" s="57"/>
      <c r="Z101" s="57"/>
      <c r="AA101" s="57"/>
      <c r="AB101" s="57"/>
      <c r="AC101" s="57"/>
      <c r="AD101" s="57"/>
      <c r="AE101" s="57"/>
      <c r="AF101" s="82"/>
      <c r="AG101" s="57"/>
      <c r="AH101" s="57"/>
      <c r="AI101" s="57"/>
      <c r="AJ101" s="57"/>
      <c r="AK101" s="82"/>
      <c r="AL101" s="57"/>
      <c r="AM101" s="57"/>
      <c r="AN101" s="57"/>
      <c r="AO101" s="57"/>
      <c r="AP101" s="57"/>
      <c r="AQ101" s="57"/>
      <c r="AR101" s="57"/>
      <c r="AS101" s="57"/>
      <c r="AT101" s="57"/>
      <c r="AU101" s="97"/>
      <c r="AV101" s="97"/>
      <c r="AW101" s="97"/>
      <c r="AX101" s="99"/>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row>
    <row r="102" spans="1:91" ht="18" customHeight="1" x14ac:dyDescent="0.15">
      <c r="B102" s="100"/>
      <c r="C102" s="123"/>
      <c r="D102" s="57"/>
      <c r="F102" s="101"/>
      <c r="G102" s="101"/>
      <c r="H102" s="101"/>
      <c r="P102" s="82"/>
      <c r="Q102" s="57"/>
      <c r="R102" s="57"/>
      <c r="S102" s="57"/>
      <c r="T102" s="57"/>
      <c r="U102" s="82"/>
      <c r="V102" s="57"/>
      <c r="W102" s="57"/>
      <c r="X102" s="57"/>
      <c r="Y102" s="57"/>
      <c r="Z102" s="57"/>
      <c r="AA102" s="57"/>
      <c r="AB102" s="57"/>
      <c r="AC102" s="57"/>
      <c r="AD102" s="57"/>
      <c r="AE102" s="57"/>
      <c r="AF102" s="82"/>
      <c r="AG102" s="57"/>
      <c r="AH102" s="57"/>
      <c r="AI102" s="57"/>
      <c r="AJ102" s="57"/>
      <c r="AK102" s="82"/>
      <c r="AL102" s="57"/>
      <c r="AM102" s="57"/>
      <c r="AN102" s="57"/>
      <c r="AO102" s="57"/>
      <c r="AP102" s="57"/>
      <c r="AQ102" s="57"/>
      <c r="AR102" s="57"/>
      <c r="AS102" s="57"/>
      <c r="AT102" s="57"/>
      <c r="AU102" s="97"/>
      <c r="AV102" s="97"/>
      <c r="AW102" s="97"/>
      <c r="AX102" s="99"/>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row>
    <row r="103" spans="1:91" ht="40" customHeight="1" x14ac:dyDescent="0.15">
      <c r="C103" s="371" t="s">
        <v>73</v>
      </c>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row>
    <row r="104" spans="1:91" ht="18" customHeight="1" x14ac:dyDescent="0.15">
      <c r="C104" s="365"/>
      <c r="D104" s="365"/>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c r="CB104" s="138"/>
      <c r="CC104" s="138"/>
      <c r="CD104" s="138"/>
      <c r="CE104" s="138"/>
      <c r="CF104" s="138"/>
      <c r="CG104" s="138"/>
      <c r="CH104" s="138"/>
      <c r="CI104" s="138"/>
      <c r="CJ104" s="138"/>
      <c r="CK104" s="138"/>
      <c r="CL104" s="138"/>
      <c r="CM104" s="138"/>
    </row>
    <row r="105" spans="1:91" x14ac:dyDescent="0.15">
      <c r="A105" s="345"/>
      <c r="B105" s="345"/>
      <c r="C105" s="345"/>
      <c r="D105" s="345"/>
      <c r="E105" s="345"/>
      <c r="F105" s="345"/>
      <c r="G105" s="345"/>
      <c r="H105" s="345"/>
      <c r="I105" s="345"/>
      <c r="J105" s="345"/>
      <c r="K105" s="345"/>
      <c r="L105" s="345"/>
      <c r="M105" s="345"/>
      <c r="N105" s="345"/>
      <c r="O105" s="345"/>
      <c r="P105" s="345"/>
      <c r="Q105" s="345"/>
      <c r="R105" s="345"/>
      <c r="S105" s="345"/>
      <c r="T105" s="345"/>
      <c r="U105" s="345"/>
      <c r="V105" s="345"/>
      <c r="W105" s="345"/>
      <c r="X105" s="345"/>
      <c r="Y105" s="345"/>
      <c r="Z105" s="345"/>
      <c r="AA105" s="345"/>
      <c r="AB105" s="345"/>
      <c r="AC105" s="345"/>
      <c r="AD105" s="345"/>
      <c r="AE105" s="345"/>
      <c r="AF105" s="345"/>
      <c r="AG105" s="345"/>
      <c r="AH105" s="345"/>
      <c r="AI105" s="345"/>
      <c r="AJ105" s="345"/>
      <c r="AK105" s="345"/>
      <c r="AL105" s="345"/>
      <c r="AM105" s="345"/>
      <c r="AN105" s="345"/>
      <c r="AO105" s="345"/>
      <c r="AP105" s="345"/>
      <c r="AQ105" s="345"/>
      <c r="AR105" s="345"/>
      <c r="AS105" s="345"/>
      <c r="AT105" s="345"/>
      <c r="AU105" s="345"/>
      <c r="AV105" s="345"/>
      <c r="AW105" s="345"/>
      <c r="AX105" s="345"/>
      <c r="AY105" s="345"/>
      <c r="AZ105" s="345"/>
      <c r="BA105" s="345"/>
      <c r="BB105" s="345"/>
      <c r="BC105" s="345"/>
      <c r="BD105" s="345"/>
      <c r="BE105" s="345"/>
      <c r="BF105" s="345"/>
      <c r="BG105" s="345"/>
      <c r="BH105" s="345"/>
      <c r="BI105" s="345"/>
      <c r="BJ105" s="345"/>
      <c r="BK105" s="345"/>
      <c r="BL105" s="345"/>
      <c r="BM105" s="345"/>
      <c r="BN105" s="345"/>
      <c r="BO105" s="345"/>
      <c r="BP105" s="345"/>
      <c r="BQ105" s="345"/>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row>
    <row r="106" spans="1:91" x14ac:dyDescent="0.15">
      <c r="A106" s="345"/>
      <c r="B106" s="345"/>
      <c r="C106" s="345"/>
      <c r="D106" s="345"/>
      <c r="E106" s="345"/>
      <c r="F106" s="345"/>
      <c r="G106" s="345"/>
      <c r="H106" s="345"/>
      <c r="I106" s="345"/>
      <c r="J106" s="345"/>
      <c r="K106" s="345"/>
      <c r="L106" s="345"/>
      <c r="M106" s="345"/>
      <c r="N106" s="345"/>
      <c r="O106" s="345"/>
      <c r="P106" s="345"/>
      <c r="Q106" s="345"/>
      <c r="R106" s="345"/>
      <c r="S106" s="345"/>
      <c r="T106" s="345"/>
      <c r="U106" s="345"/>
      <c r="V106" s="345"/>
      <c r="W106" s="345"/>
      <c r="X106" s="345"/>
      <c r="Y106" s="345"/>
      <c r="Z106" s="345"/>
      <c r="AA106" s="345"/>
      <c r="AB106" s="345"/>
      <c r="AC106" s="345"/>
      <c r="AD106" s="345"/>
      <c r="AE106" s="345"/>
      <c r="AF106" s="345"/>
      <c r="AG106" s="345"/>
      <c r="AH106" s="345"/>
      <c r="AI106" s="345"/>
      <c r="AJ106" s="345"/>
      <c r="AK106" s="345"/>
      <c r="AL106" s="345"/>
      <c r="AM106" s="345"/>
      <c r="AN106" s="345"/>
      <c r="AO106" s="345"/>
      <c r="AP106" s="345"/>
      <c r="AQ106" s="345"/>
      <c r="AR106" s="345"/>
      <c r="AS106" s="345"/>
      <c r="AT106" s="345"/>
      <c r="AU106" s="345"/>
      <c r="AV106" s="345"/>
      <c r="AW106" s="345"/>
      <c r="AX106" s="345"/>
      <c r="AY106" s="345"/>
      <c r="AZ106" s="345"/>
      <c r="BA106" s="345"/>
      <c r="BB106" s="345"/>
      <c r="BC106" s="345"/>
      <c r="BD106" s="345"/>
      <c r="BE106" s="345"/>
      <c r="BF106" s="345"/>
      <c r="BG106" s="345"/>
      <c r="BH106" s="345"/>
      <c r="BI106" s="345"/>
      <c r="BJ106" s="345"/>
      <c r="BK106" s="345"/>
      <c r="BL106" s="345"/>
      <c r="BM106" s="345"/>
      <c r="BN106" s="345"/>
      <c r="BO106" s="345"/>
      <c r="BP106" s="345"/>
      <c r="BQ106" s="345"/>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row>
    <row r="107" spans="1:91" x14ac:dyDescent="0.15">
      <c r="A107" s="345"/>
      <c r="B107" s="345"/>
      <c r="C107" s="345"/>
      <c r="D107" s="345"/>
      <c r="E107" s="345"/>
      <c r="F107" s="345"/>
      <c r="G107" s="345"/>
      <c r="H107" s="345"/>
      <c r="I107" s="345"/>
      <c r="J107" s="345"/>
      <c r="K107" s="345"/>
      <c r="L107" s="345"/>
      <c r="M107" s="345"/>
      <c r="N107" s="345"/>
      <c r="O107" s="345"/>
      <c r="P107" s="345"/>
      <c r="Q107" s="345"/>
      <c r="R107" s="345"/>
      <c r="S107" s="345"/>
      <c r="T107" s="345"/>
      <c r="U107" s="345"/>
      <c r="V107" s="345"/>
      <c r="W107" s="345"/>
      <c r="X107" s="345"/>
      <c r="Y107" s="345"/>
      <c r="Z107" s="345"/>
      <c r="AA107" s="345"/>
      <c r="AB107" s="345"/>
      <c r="AC107" s="345"/>
      <c r="AD107" s="345"/>
      <c r="AE107" s="345"/>
      <c r="AF107" s="345"/>
      <c r="AG107" s="345"/>
      <c r="AH107" s="345"/>
      <c r="AI107" s="345"/>
      <c r="AJ107" s="345"/>
      <c r="AK107" s="345"/>
      <c r="AL107" s="345"/>
      <c r="AM107" s="345"/>
      <c r="AN107" s="345"/>
      <c r="AO107" s="345"/>
      <c r="AP107" s="345"/>
      <c r="AQ107" s="345"/>
      <c r="AR107" s="345"/>
      <c r="AS107" s="345"/>
      <c r="AT107" s="345"/>
      <c r="AU107" s="345"/>
      <c r="AV107" s="345"/>
      <c r="AW107" s="345"/>
      <c r="AX107" s="345"/>
      <c r="AY107" s="345"/>
      <c r="AZ107" s="345"/>
      <c r="BA107" s="345"/>
      <c r="BB107" s="345"/>
      <c r="BC107" s="345"/>
      <c r="BD107" s="345"/>
      <c r="BE107" s="345"/>
      <c r="BF107" s="345"/>
      <c r="BG107" s="345"/>
      <c r="BH107" s="345"/>
      <c r="BI107" s="345"/>
      <c r="BJ107" s="345"/>
      <c r="BK107" s="345"/>
      <c r="BL107" s="345"/>
      <c r="BM107" s="345"/>
      <c r="BN107" s="345"/>
      <c r="BO107" s="345"/>
      <c r="BP107" s="345"/>
      <c r="BQ107" s="345"/>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row>
    <row r="108" spans="1:91" x14ac:dyDescent="0.15">
      <c r="A108" s="345"/>
      <c r="B108" s="345"/>
      <c r="C108" s="345"/>
      <c r="D108" s="345"/>
      <c r="E108" s="345"/>
      <c r="F108" s="345"/>
      <c r="G108" s="345"/>
      <c r="H108" s="345"/>
      <c r="I108" s="345"/>
      <c r="J108" s="345"/>
      <c r="K108" s="345"/>
      <c r="L108" s="345"/>
      <c r="M108" s="345"/>
      <c r="N108" s="345"/>
      <c r="O108" s="345"/>
      <c r="P108" s="345"/>
      <c r="Q108" s="345"/>
      <c r="R108" s="345"/>
      <c r="S108" s="345"/>
      <c r="T108" s="345"/>
      <c r="U108" s="345"/>
      <c r="V108" s="345"/>
      <c r="W108" s="345"/>
      <c r="X108" s="345"/>
      <c r="Y108" s="345"/>
      <c r="Z108" s="345"/>
      <c r="AA108" s="345"/>
      <c r="AB108" s="345"/>
      <c r="AC108" s="345"/>
      <c r="AD108" s="345"/>
      <c r="AE108" s="345"/>
      <c r="AF108" s="345"/>
      <c r="AG108" s="345"/>
      <c r="AH108" s="345"/>
      <c r="AI108" s="345"/>
      <c r="AJ108" s="345"/>
      <c r="AK108" s="345"/>
      <c r="AL108" s="345"/>
      <c r="AM108" s="345"/>
      <c r="AN108" s="345"/>
      <c r="AO108" s="345"/>
      <c r="AP108" s="345"/>
      <c r="AQ108" s="345"/>
      <c r="AR108" s="345"/>
      <c r="AS108" s="345"/>
      <c r="AT108" s="345"/>
      <c r="AU108" s="345"/>
      <c r="AV108" s="345"/>
      <c r="AW108" s="345"/>
      <c r="AX108" s="345"/>
      <c r="AY108" s="345"/>
      <c r="AZ108" s="345"/>
      <c r="BA108" s="345"/>
      <c r="BB108" s="345"/>
      <c r="BC108" s="345"/>
      <c r="BD108" s="345"/>
      <c r="BE108" s="345"/>
      <c r="BF108" s="345"/>
      <c r="BG108" s="345"/>
      <c r="BH108" s="345"/>
      <c r="BI108" s="345"/>
      <c r="BJ108" s="345"/>
      <c r="BK108" s="345"/>
      <c r="BL108" s="345"/>
      <c r="BM108" s="345"/>
      <c r="BN108" s="345"/>
      <c r="BO108" s="345"/>
      <c r="BP108" s="345"/>
      <c r="BQ108" s="345"/>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row>
    <row r="109" spans="1:91" x14ac:dyDescent="0.15">
      <c r="A109" s="345"/>
      <c r="B109" s="345"/>
      <c r="C109" s="345"/>
      <c r="D109" s="345"/>
      <c r="E109" s="345"/>
      <c r="F109" s="345"/>
      <c r="G109" s="345"/>
      <c r="H109" s="345"/>
      <c r="I109" s="345"/>
      <c r="J109" s="345"/>
      <c r="K109" s="345"/>
      <c r="L109" s="345"/>
      <c r="M109" s="345"/>
      <c r="N109" s="345"/>
      <c r="O109" s="345"/>
      <c r="P109" s="345"/>
      <c r="Q109" s="345"/>
      <c r="R109" s="345"/>
      <c r="S109" s="345"/>
      <c r="T109" s="345"/>
      <c r="U109" s="345"/>
      <c r="V109" s="345"/>
      <c r="W109" s="345"/>
      <c r="X109" s="345"/>
      <c r="Y109" s="345"/>
      <c r="Z109" s="345"/>
      <c r="AA109" s="345"/>
      <c r="AB109" s="345"/>
      <c r="AC109" s="345"/>
      <c r="AD109" s="345"/>
      <c r="AE109" s="345"/>
      <c r="AF109" s="345"/>
      <c r="AG109" s="345"/>
      <c r="AH109" s="345"/>
      <c r="AI109" s="345"/>
      <c r="AJ109" s="345"/>
      <c r="AK109" s="345"/>
      <c r="AL109" s="345"/>
      <c r="AM109" s="345"/>
      <c r="AN109" s="345"/>
      <c r="AO109" s="345"/>
      <c r="AP109" s="345"/>
      <c r="AQ109" s="345"/>
      <c r="AR109" s="345"/>
      <c r="AS109" s="345"/>
      <c r="AT109" s="345"/>
      <c r="AU109" s="345"/>
      <c r="AV109" s="345"/>
      <c r="AW109" s="345"/>
      <c r="AX109" s="345"/>
      <c r="AY109" s="345"/>
      <c r="AZ109" s="345"/>
      <c r="BA109" s="345"/>
      <c r="BB109" s="345"/>
      <c r="BC109" s="345"/>
      <c r="BD109" s="345"/>
      <c r="BE109" s="345"/>
      <c r="BF109" s="345"/>
      <c r="BG109" s="345"/>
      <c r="BH109" s="345"/>
      <c r="BI109" s="345"/>
      <c r="BJ109" s="345"/>
      <c r="BK109" s="345"/>
      <c r="BL109" s="345"/>
      <c r="BM109" s="345"/>
      <c r="BN109" s="345"/>
      <c r="BO109" s="345"/>
      <c r="BP109" s="345"/>
      <c r="BQ109" s="345"/>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row>
    <row r="110" spans="1:91" x14ac:dyDescent="0.15">
      <c r="A110" s="345"/>
      <c r="B110" s="345"/>
      <c r="C110" s="345"/>
      <c r="D110" s="345"/>
      <c r="E110" s="345"/>
      <c r="F110" s="345"/>
      <c r="G110" s="345"/>
      <c r="H110" s="345"/>
      <c r="I110" s="345"/>
      <c r="J110" s="345"/>
      <c r="K110" s="345"/>
      <c r="L110" s="345"/>
      <c r="M110" s="345"/>
      <c r="N110" s="345"/>
      <c r="O110" s="345"/>
      <c r="P110" s="345"/>
      <c r="Q110" s="345"/>
      <c r="R110" s="345"/>
      <c r="S110" s="345"/>
      <c r="T110" s="345"/>
      <c r="U110" s="345"/>
      <c r="V110" s="345"/>
      <c r="W110" s="345"/>
      <c r="X110" s="345"/>
      <c r="Y110" s="345"/>
      <c r="Z110" s="345"/>
      <c r="AA110" s="345"/>
      <c r="AB110" s="345"/>
      <c r="AC110" s="345"/>
      <c r="AD110" s="345"/>
      <c r="AE110" s="345"/>
      <c r="AF110" s="345"/>
      <c r="AG110" s="345"/>
      <c r="AH110" s="345"/>
      <c r="AI110" s="345"/>
      <c r="AJ110" s="345"/>
      <c r="AK110" s="345"/>
      <c r="AL110" s="345"/>
      <c r="AM110" s="345"/>
      <c r="AN110" s="345"/>
      <c r="AO110" s="345"/>
      <c r="AP110" s="345"/>
      <c r="AQ110" s="345"/>
      <c r="AR110" s="345"/>
      <c r="AS110" s="345"/>
      <c r="AT110" s="345"/>
      <c r="AU110" s="345"/>
      <c r="AV110" s="345"/>
      <c r="AW110" s="345"/>
      <c r="AX110" s="345"/>
      <c r="AY110" s="345"/>
      <c r="AZ110" s="345"/>
      <c r="BA110" s="345"/>
      <c r="BB110" s="345"/>
      <c r="BC110" s="345"/>
      <c r="BD110" s="345"/>
      <c r="BE110" s="345"/>
      <c r="BF110" s="345"/>
      <c r="BG110" s="345"/>
      <c r="BH110" s="345"/>
      <c r="BI110" s="345"/>
      <c r="BJ110" s="345"/>
      <c r="BK110" s="345"/>
      <c r="BL110" s="345"/>
      <c r="BM110" s="345"/>
      <c r="BN110" s="345"/>
      <c r="BO110" s="345"/>
      <c r="BP110" s="345"/>
      <c r="BQ110" s="345"/>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row>
    <row r="111" spans="1:91" x14ac:dyDescent="0.15">
      <c r="A111" s="345"/>
      <c r="B111" s="345"/>
      <c r="C111" s="345"/>
      <c r="D111" s="345"/>
      <c r="E111" s="345"/>
      <c r="F111" s="345"/>
      <c r="G111" s="345"/>
      <c r="H111" s="345"/>
      <c r="I111" s="345"/>
      <c r="J111" s="345"/>
      <c r="K111" s="345"/>
      <c r="L111" s="345"/>
      <c r="M111" s="345"/>
      <c r="N111" s="345"/>
      <c r="O111" s="345"/>
      <c r="P111" s="345"/>
      <c r="Q111" s="345"/>
      <c r="R111" s="345"/>
      <c r="S111" s="345"/>
      <c r="T111" s="345"/>
      <c r="U111" s="345"/>
      <c r="V111" s="345"/>
      <c r="W111" s="345"/>
      <c r="X111" s="345"/>
      <c r="Y111" s="345"/>
      <c r="Z111" s="345"/>
      <c r="AA111" s="345"/>
      <c r="AB111" s="345"/>
      <c r="AC111" s="345"/>
      <c r="AD111" s="345"/>
      <c r="AE111" s="345"/>
      <c r="AF111" s="345"/>
      <c r="AG111" s="345"/>
      <c r="AH111" s="345"/>
      <c r="AI111" s="345"/>
      <c r="AJ111" s="345"/>
      <c r="AK111" s="345"/>
      <c r="AL111" s="345"/>
      <c r="AM111" s="345"/>
      <c r="AN111" s="345"/>
      <c r="AO111" s="345"/>
      <c r="AP111" s="345"/>
      <c r="AQ111" s="345"/>
      <c r="AR111" s="345"/>
      <c r="AS111" s="345"/>
      <c r="AT111" s="345"/>
      <c r="AU111" s="345"/>
      <c r="AV111" s="345"/>
      <c r="AW111" s="345"/>
      <c r="AX111" s="345"/>
      <c r="AY111" s="345"/>
      <c r="AZ111" s="345"/>
      <c r="BA111" s="345"/>
      <c r="BB111" s="345"/>
      <c r="BC111" s="345"/>
      <c r="BD111" s="345"/>
      <c r="BE111" s="345"/>
      <c r="BF111" s="345"/>
      <c r="BG111" s="345"/>
      <c r="BH111" s="345"/>
      <c r="BI111" s="345"/>
      <c r="BJ111" s="345"/>
      <c r="BK111" s="345"/>
      <c r="BL111" s="345"/>
      <c r="BM111" s="345"/>
      <c r="BN111" s="345"/>
      <c r="BO111" s="345"/>
      <c r="BP111" s="345"/>
      <c r="BQ111" s="345"/>
      <c r="BR111" s="138"/>
      <c r="BS111" s="138"/>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row>
    <row r="112" spans="1:91" x14ac:dyDescent="0.15">
      <c r="A112" s="345"/>
      <c r="B112" s="345"/>
      <c r="C112" s="345"/>
      <c r="D112" s="345"/>
      <c r="E112" s="345"/>
      <c r="F112" s="345"/>
      <c r="G112" s="345"/>
      <c r="H112" s="345"/>
      <c r="I112" s="345"/>
      <c r="J112" s="345"/>
      <c r="K112" s="345"/>
      <c r="L112" s="345"/>
      <c r="M112" s="345"/>
      <c r="N112" s="345"/>
      <c r="O112" s="345"/>
      <c r="P112" s="345"/>
      <c r="Q112" s="345"/>
      <c r="R112" s="345"/>
      <c r="S112" s="345"/>
      <c r="T112" s="345"/>
      <c r="U112" s="345"/>
      <c r="V112" s="345"/>
      <c r="W112" s="345"/>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345"/>
      <c r="BK112" s="345"/>
      <c r="BL112" s="345"/>
      <c r="BM112" s="345"/>
      <c r="BN112" s="345"/>
      <c r="BO112" s="345"/>
      <c r="BP112" s="345"/>
      <c r="BQ112" s="345"/>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row>
    <row r="113" spans="1:91" x14ac:dyDescent="0.15">
      <c r="A113" s="345"/>
      <c r="B113" s="345"/>
      <c r="C113" s="345"/>
      <c r="D113" s="345"/>
      <c r="E113" s="345"/>
      <c r="F113" s="345"/>
      <c r="G113" s="345"/>
      <c r="H113" s="345"/>
      <c r="I113" s="345"/>
      <c r="J113" s="345"/>
      <c r="K113" s="345"/>
      <c r="L113" s="345"/>
      <c r="M113" s="345"/>
      <c r="N113" s="345"/>
      <c r="O113" s="345"/>
      <c r="P113" s="345"/>
      <c r="Q113" s="345"/>
      <c r="R113" s="345"/>
      <c r="S113" s="345"/>
      <c r="T113" s="345"/>
      <c r="U113" s="345"/>
      <c r="V113" s="345"/>
      <c r="W113" s="345"/>
      <c r="X113" s="345"/>
      <c r="Y113" s="345"/>
      <c r="Z113" s="345"/>
      <c r="AA113" s="345"/>
      <c r="AB113" s="345"/>
      <c r="AC113" s="345"/>
      <c r="AD113" s="345"/>
      <c r="AE113" s="345"/>
      <c r="AF113" s="345"/>
      <c r="AG113" s="345"/>
      <c r="AH113" s="345"/>
      <c r="AI113" s="345"/>
      <c r="AJ113" s="345"/>
      <c r="AK113" s="345"/>
      <c r="AL113" s="345"/>
      <c r="AM113" s="345"/>
      <c r="AN113" s="345"/>
      <c r="AO113" s="345"/>
      <c r="AP113" s="345"/>
      <c r="AQ113" s="345"/>
      <c r="AR113" s="345"/>
      <c r="AS113" s="345"/>
      <c r="AT113" s="345"/>
      <c r="AU113" s="345"/>
      <c r="AV113" s="345"/>
      <c r="AW113" s="345"/>
      <c r="AX113" s="345"/>
      <c r="AY113" s="345"/>
      <c r="AZ113" s="345"/>
      <c r="BA113" s="345"/>
      <c r="BB113" s="345"/>
      <c r="BC113" s="345"/>
      <c r="BD113" s="345"/>
      <c r="BE113" s="345"/>
      <c r="BF113" s="345"/>
      <c r="BG113" s="345"/>
      <c r="BH113" s="345"/>
      <c r="BI113" s="345"/>
      <c r="BJ113" s="345"/>
      <c r="BK113" s="345"/>
      <c r="BL113" s="345"/>
      <c r="BM113" s="345"/>
      <c r="BN113" s="345"/>
      <c r="BO113" s="345"/>
      <c r="BP113" s="345"/>
      <c r="BQ113" s="345"/>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row>
    <row r="114" spans="1:91" x14ac:dyDescent="0.15">
      <c r="A114" s="345"/>
      <c r="B114" s="345"/>
      <c r="C114" s="345"/>
      <c r="D114" s="345"/>
      <c r="E114" s="345"/>
      <c r="F114" s="345"/>
      <c r="G114" s="345"/>
      <c r="H114" s="345"/>
      <c r="I114" s="345"/>
      <c r="J114" s="345"/>
      <c r="K114" s="345"/>
      <c r="L114" s="345"/>
      <c r="M114" s="345"/>
      <c r="N114" s="345"/>
      <c r="O114" s="345"/>
      <c r="P114" s="345"/>
      <c r="Q114" s="345"/>
      <c r="R114" s="345"/>
      <c r="S114" s="345"/>
      <c r="T114" s="345"/>
      <c r="U114" s="345"/>
      <c r="V114" s="345"/>
      <c r="W114" s="345"/>
      <c r="X114" s="345"/>
      <c r="Y114" s="345"/>
      <c r="Z114" s="345"/>
      <c r="AA114" s="345"/>
      <c r="AB114" s="345"/>
      <c r="AC114" s="345"/>
      <c r="AD114" s="345"/>
      <c r="AE114" s="345"/>
      <c r="AF114" s="345"/>
      <c r="AG114" s="345"/>
      <c r="AH114" s="345"/>
      <c r="AI114" s="345"/>
      <c r="AJ114" s="345"/>
      <c r="AK114" s="345"/>
      <c r="AL114" s="345"/>
      <c r="AM114" s="345"/>
      <c r="AN114" s="345"/>
      <c r="AO114" s="345"/>
      <c r="AP114" s="345"/>
      <c r="AQ114" s="345"/>
      <c r="AR114" s="345"/>
      <c r="AS114" s="345"/>
      <c r="AT114" s="345"/>
      <c r="AU114" s="345"/>
      <c r="AV114" s="345"/>
      <c r="AW114" s="345"/>
      <c r="AX114" s="345"/>
      <c r="AY114" s="345"/>
      <c r="AZ114" s="345"/>
      <c r="BA114" s="345"/>
      <c r="BB114" s="345"/>
      <c r="BC114" s="345"/>
      <c r="BD114" s="345"/>
      <c r="BE114" s="345"/>
      <c r="BF114" s="345"/>
      <c r="BG114" s="345"/>
      <c r="BH114" s="345"/>
      <c r="BI114" s="345"/>
      <c r="BJ114" s="345"/>
      <c r="BK114" s="345"/>
      <c r="BL114" s="345"/>
      <c r="BM114" s="345"/>
      <c r="BN114" s="345"/>
      <c r="BO114" s="345"/>
      <c r="BP114" s="345"/>
      <c r="BQ114" s="345"/>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row>
    <row r="115" spans="1:91" x14ac:dyDescent="0.15">
      <c r="A115" s="138"/>
      <c r="B115" s="140"/>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row>
    <row r="116" spans="1:91" x14ac:dyDescent="0.15">
      <c r="A116" s="138"/>
      <c r="B116" s="140"/>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8"/>
      <c r="AQ116" s="138"/>
      <c r="AR116" s="138"/>
      <c r="AS116" s="138"/>
      <c r="AT116" s="138"/>
      <c r="AU116" s="138"/>
      <c r="AV116" s="138"/>
      <c r="AW116" s="138"/>
      <c r="AX116" s="138"/>
      <c r="AY116" s="138"/>
      <c r="AZ116" s="138"/>
      <c r="BA116" s="138"/>
      <c r="BB116" s="138"/>
      <c r="BC116" s="138"/>
      <c r="BD116" s="138"/>
      <c r="BE116" s="138"/>
      <c r="BF116" s="138"/>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row>
    <row r="117" spans="1:91" x14ac:dyDescent="0.15">
      <c r="A117" s="138"/>
      <c r="B117" s="140"/>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38"/>
      <c r="AL117" s="138"/>
      <c r="AM117" s="138"/>
      <c r="AN117" s="138"/>
      <c r="AO117" s="138"/>
      <c r="AP117" s="138"/>
      <c r="AQ117" s="138"/>
      <c r="AR117" s="138"/>
      <c r="AS117" s="138"/>
      <c r="AT117" s="138"/>
      <c r="AU117" s="138"/>
      <c r="AV117" s="138"/>
      <c r="AW117" s="138"/>
      <c r="AX117" s="138"/>
      <c r="AY117" s="138"/>
      <c r="AZ117" s="138"/>
      <c r="BA117" s="138"/>
      <c r="BB117" s="138"/>
      <c r="BC117" s="138"/>
      <c r="BD117" s="138"/>
      <c r="BE117" s="138"/>
      <c r="BF117" s="138"/>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row>
    <row r="118" spans="1:91" x14ac:dyDescent="0.15">
      <c r="A118" s="138"/>
      <c r="B118" s="140"/>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row>
    <row r="119" spans="1:91" x14ac:dyDescent="0.15">
      <c r="A119" s="138"/>
      <c r="B119" s="140"/>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c r="AO119" s="138"/>
      <c r="AP119" s="138"/>
      <c r="AQ119" s="138"/>
      <c r="AR119" s="138"/>
      <c r="AS119" s="138"/>
      <c r="AT119" s="138"/>
      <c r="AU119" s="138"/>
      <c r="AV119" s="138"/>
      <c r="AW119" s="138"/>
      <c r="AX119" s="138"/>
      <c r="AY119" s="138"/>
      <c r="AZ119" s="138"/>
      <c r="BA119" s="138"/>
      <c r="BB119" s="138"/>
      <c r="BC119" s="138"/>
      <c r="BD119" s="138"/>
      <c r="BE119" s="138"/>
      <c r="BF119" s="138"/>
      <c r="BG119" s="138"/>
      <c r="BH119" s="138"/>
      <c r="BI119" s="138"/>
      <c r="BJ119" s="138"/>
      <c r="BK119" s="138"/>
      <c r="BL119" s="138"/>
      <c r="BM119" s="138"/>
      <c r="BN119" s="138"/>
      <c r="BO119" s="138"/>
      <c r="BP119" s="138"/>
      <c r="BQ119" s="138"/>
      <c r="BR119" s="138"/>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row>
    <row r="120" spans="1:91" x14ac:dyDescent="0.15">
      <c r="A120" s="138"/>
      <c r="B120" s="140"/>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8"/>
      <c r="AT120" s="138"/>
      <c r="AU120" s="138"/>
      <c r="AV120" s="138"/>
      <c r="AW120" s="138"/>
      <c r="AX120" s="138"/>
      <c r="AY120" s="138"/>
      <c r="AZ120" s="138"/>
      <c r="BA120" s="138"/>
      <c r="BB120" s="138"/>
      <c r="BC120" s="138"/>
      <c r="BD120" s="138"/>
      <c r="BE120" s="138"/>
      <c r="BF120" s="138"/>
      <c r="BG120" s="138"/>
      <c r="BH120" s="138"/>
      <c r="BI120" s="138"/>
      <c r="BJ120" s="138"/>
      <c r="BK120" s="138"/>
      <c r="BL120" s="138"/>
      <c r="BM120" s="138"/>
      <c r="BN120" s="138"/>
      <c r="BO120" s="138"/>
      <c r="BP120" s="138"/>
      <c r="BQ120" s="138"/>
      <c r="BR120" s="138"/>
      <c r="BS120" s="138"/>
      <c r="BT120" s="138"/>
      <c r="BU120" s="138"/>
      <c r="BV120" s="138"/>
      <c r="BW120" s="138"/>
      <c r="BX120" s="138"/>
      <c r="BY120" s="138"/>
      <c r="BZ120" s="138"/>
      <c r="CA120" s="138"/>
      <c r="CB120" s="138"/>
      <c r="CC120" s="138"/>
      <c r="CD120" s="138"/>
      <c r="CE120" s="138"/>
      <c r="CF120" s="138"/>
      <c r="CG120" s="138"/>
      <c r="CH120" s="138"/>
      <c r="CI120" s="138"/>
      <c r="CJ120" s="138"/>
      <c r="CK120" s="138"/>
      <c r="CL120" s="138"/>
      <c r="CM120" s="138"/>
    </row>
    <row r="121" spans="1:91" x14ac:dyDescent="0.15">
      <c r="A121" s="138"/>
      <c r="B121" s="140"/>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row>
    <row r="122" spans="1:91" x14ac:dyDescent="0.15">
      <c r="A122" s="138"/>
      <c r="B122" s="140"/>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c r="AO122" s="138"/>
      <c r="AP122" s="138"/>
      <c r="AQ122" s="138"/>
      <c r="AR122" s="138"/>
      <c r="AS122" s="138"/>
      <c r="AT122" s="138"/>
      <c r="AU122" s="138"/>
      <c r="AV122" s="138"/>
      <c r="AW122" s="138"/>
      <c r="AX122" s="138"/>
      <c r="AY122" s="138"/>
      <c r="AZ122" s="138"/>
      <c r="BA122" s="138"/>
      <c r="BB122" s="138"/>
      <c r="BC122" s="138"/>
      <c r="BD122" s="138"/>
      <c r="BE122" s="138"/>
      <c r="BF122" s="138"/>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row>
    <row r="123" spans="1:91" x14ac:dyDescent="0.15">
      <c r="A123" s="138"/>
      <c r="B123" s="140"/>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row>
    <row r="124" spans="1:91" x14ac:dyDescent="0.15">
      <c r="A124" s="138"/>
      <c r="B124" s="140"/>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8"/>
      <c r="AY124" s="138"/>
      <c r="AZ124" s="138"/>
      <c r="BA124" s="138"/>
      <c r="BB124" s="138"/>
      <c r="BC124" s="138"/>
      <c r="BD124" s="138"/>
      <c r="BE124" s="138"/>
      <c r="BF124" s="138"/>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row>
    <row r="125" spans="1:91" x14ac:dyDescent="0.15">
      <c r="A125" s="138"/>
      <c r="B125" s="140"/>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row>
    <row r="126" spans="1:91" x14ac:dyDescent="0.15">
      <c r="A126" s="138"/>
      <c r="B126" s="140"/>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c r="AO126" s="138"/>
      <c r="AP126" s="138"/>
      <c r="AQ126" s="138"/>
      <c r="AR126" s="138"/>
      <c r="AS126" s="138"/>
      <c r="AT126" s="138"/>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row>
    <row r="127" spans="1:91" x14ac:dyDescent="0.15">
      <c r="A127" s="138"/>
      <c r="B127" s="140"/>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8"/>
      <c r="AW127" s="138"/>
      <c r="AX127" s="138"/>
      <c r="AY127" s="138"/>
      <c r="AZ127" s="138"/>
      <c r="BA127" s="138"/>
      <c r="BB127" s="138"/>
      <c r="BC127" s="138"/>
      <c r="BD127" s="138"/>
      <c r="BE127" s="138"/>
      <c r="BF127" s="138"/>
      <c r="BG127" s="138"/>
      <c r="BH127" s="138"/>
      <c r="BI127" s="138"/>
      <c r="BJ127" s="138"/>
      <c r="BK127" s="138"/>
      <c r="BL127" s="138"/>
      <c r="BM127" s="138"/>
      <c r="BN127" s="138"/>
      <c r="BO127" s="138"/>
      <c r="BP127" s="138"/>
      <c r="BQ127" s="138"/>
      <c r="BR127" s="138"/>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row>
    <row r="128" spans="1:91" x14ac:dyDescent="0.15">
      <c r="A128" s="138"/>
      <c r="B128" s="140"/>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38"/>
      <c r="AL128" s="138"/>
      <c r="AM128" s="138"/>
      <c r="AN128" s="138"/>
      <c r="AO128" s="138"/>
      <c r="AP128" s="138"/>
      <c r="AQ128" s="138"/>
      <c r="AR128" s="138"/>
      <c r="AS128" s="138"/>
      <c r="AT128" s="138"/>
      <c r="AU128" s="138"/>
      <c r="AV128" s="138"/>
      <c r="AW128" s="138"/>
      <c r="AX128" s="138"/>
      <c r="AY128" s="138"/>
      <c r="AZ128" s="138"/>
      <c r="BA128" s="138"/>
      <c r="BB128" s="138"/>
      <c r="BC128" s="138"/>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row>
    <row r="129" spans="1:91" x14ac:dyDescent="0.15">
      <c r="A129" s="138"/>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8"/>
      <c r="BA129" s="138"/>
      <c r="BB129" s="138"/>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row>
    <row r="130" spans="1:91" x14ac:dyDescent="0.15">
      <c r="A130" s="138"/>
      <c r="B130" s="140"/>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c r="AG130" s="138"/>
      <c r="AH130" s="138"/>
      <c r="AI130" s="138"/>
      <c r="AJ130" s="138"/>
      <c r="AK130" s="138"/>
      <c r="AL130" s="138"/>
      <c r="AM130" s="138"/>
      <c r="AN130" s="138"/>
      <c r="AO130" s="138"/>
      <c r="AP130" s="138"/>
      <c r="AQ130" s="138"/>
      <c r="AR130" s="138"/>
      <c r="AS130" s="138"/>
      <c r="AT130" s="138"/>
      <c r="AU130" s="138"/>
      <c r="AV130" s="138"/>
      <c r="AW130" s="138"/>
      <c r="AX130" s="138"/>
      <c r="AY130" s="138"/>
      <c r="AZ130" s="138"/>
      <c r="BA130" s="138"/>
      <c r="BB130" s="138"/>
      <c r="BC130" s="138"/>
      <c r="BD130" s="138"/>
      <c r="BE130" s="138"/>
      <c r="BF130" s="138"/>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row>
    <row r="131" spans="1:91" x14ac:dyDescent="0.15">
      <c r="A131" s="138"/>
      <c r="B131" s="140"/>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8"/>
      <c r="AT131" s="138"/>
      <c r="AU131" s="138"/>
      <c r="AV131" s="138"/>
      <c r="AW131" s="138"/>
      <c r="AX131" s="138"/>
      <c r="AY131" s="138"/>
      <c r="AZ131" s="138"/>
      <c r="BA131" s="138"/>
      <c r="BB131" s="138"/>
      <c r="BC131" s="138"/>
      <c r="BD131" s="138"/>
      <c r="BE131" s="138"/>
      <c r="BF131" s="138"/>
      <c r="BG131" s="138"/>
      <c r="BH131" s="138"/>
      <c r="BI131" s="138"/>
      <c r="BJ131" s="138"/>
      <c r="BK131" s="138"/>
      <c r="BL131" s="138"/>
      <c r="BM131" s="138"/>
      <c r="BN131" s="138"/>
      <c r="BO131" s="138"/>
      <c r="BP131" s="138"/>
      <c r="BQ131" s="138"/>
      <c r="BR131" s="138"/>
      <c r="BS131" s="138"/>
      <c r="BT131" s="138"/>
      <c r="BU131" s="138"/>
      <c r="BV131" s="138"/>
      <c r="BW131" s="138"/>
      <c r="BX131" s="138"/>
      <c r="BY131" s="138"/>
      <c r="BZ131" s="138"/>
      <c r="CA131" s="138"/>
      <c r="CB131" s="138"/>
      <c r="CC131" s="138"/>
      <c r="CD131" s="138"/>
      <c r="CE131" s="138"/>
      <c r="CF131" s="138"/>
      <c r="CG131" s="138"/>
      <c r="CH131" s="138"/>
      <c r="CI131" s="138"/>
      <c r="CJ131" s="138"/>
      <c r="CK131" s="138"/>
      <c r="CL131" s="138"/>
      <c r="CM131" s="138"/>
    </row>
    <row r="132" spans="1:91" x14ac:dyDescent="0.15">
      <c r="A132" s="138"/>
      <c r="B132" s="140"/>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138"/>
      <c r="AL132" s="138"/>
      <c r="AM132" s="138"/>
      <c r="AN132" s="138"/>
      <c r="AO132" s="138"/>
      <c r="AP132" s="138"/>
      <c r="AQ132" s="138"/>
      <c r="AR132" s="138"/>
      <c r="AS132" s="138"/>
      <c r="AT132" s="138"/>
      <c r="AU132" s="138"/>
      <c r="AV132" s="138"/>
      <c r="AW132" s="138"/>
      <c r="AX132" s="138"/>
      <c r="AY132" s="138"/>
      <c r="AZ132" s="138"/>
      <c r="BA132" s="138"/>
      <c r="BB132" s="138"/>
      <c r="BC132" s="138"/>
      <c r="BD132" s="138"/>
      <c r="BE132" s="138"/>
      <c r="BF132" s="138"/>
      <c r="BG132" s="138"/>
      <c r="BH132" s="138"/>
      <c r="BI132" s="138"/>
      <c r="BJ132" s="138"/>
      <c r="BK132" s="138"/>
      <c r="BL132" s="138"/>
      <c r="BM132" s="138"/>
      <c r="BN132" s="138"/>
      <c r="BO132" s="138"/>
      <c r="BP132" s="138"/>
      <c r="BQ132" s="138"/>
      <c r="BR132" s="138"/>
      <c r="BS132" s="138"/>
      <c r="BT132" s="138"/>
      <c r="BU132" s="138"/>
      <c r="BV132" s="138"/>
      <c r="BW132" s="138"/>
      <c r="BX132" s="138"/>
      <c r="BY132" s="138"/>
      <c r="BZ132" s="138"/>
      <c r="CA132" s="138"/>
      <c r="CB132" s="138"/>
      <c r="CC132" s="138"/>
      <c r="CD132" s="138"/>
      <c r="CE132" s="138"/>
      <c r="CF132" s="138"/>
      <c r="CG132" s="138"/>
      <c r="CH132" s="138"/>
      <c r="CI132" s="138"/>
      <c r="CJ132" s="138"/>
      <c r="CK132" s="138"/>
      <c r="CL132" s="138"/>
      <c r="CM132" s="138"/>
    </row>
    <row r="133" spans="1:91" x14ac:dyDescent="0.15">
      <c r="A133" s="138"/>
      <c r="B133" s="140"/>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138"/>
      <c r="AL133" s="138"/>
      <c r="AM133" s="138"/>
      <c r="AN133" s="138"/>
      <c r="AO133" s="138"/>
      <c r="AP133" s="138"/>
      <c r="AQ133" s="138"/>
      <c r="AR133" s="138"/>
      <c r="AS133" s="138"/>
      <c r="AT133" s="138"/>
      <c r="AU133" s="138"/>
      <c r="AV133" s="138"/>
      <c r="AW133" s="138"/>
      <c r="AX133" s="138"/>
      <c r="AY133" s="138"/>
      <c r="AZ133" s="138"/>
      <c r="BA133" s="138"/>
      <c r="BB133" s="138"/>
      <c r="BC133" s="138"/>
      <c r="BD133" s="138"/>
      <c r="BE133" s="138"/>
      <c r="BF133" s="138"/>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row>
    <row r="134" spans="1:91" x14ac:dyDescent="0.15">
      <c r="A134" s="138"/>
      <c r="B134" s="140"/>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c r="AN134" s="138"/>
      <c r="AO134" s="138"/>
      <c r="AP134" s="138"/>
      <c r="AQ134" s="138"/>
      <c r="AR134" s="138"/>
      <c r="AS134" s="138"/>
      <c r="AT134" s="138"/>
      <c r="AU134" s="138"/>
      <c r="AV134" s="138"/>
      <c r="AW134" s="138"/>
      <c r="AX134" s="138"/>
      <c r="AY134" s="138"/>
      <c r="AZ134" s="138"/>
      <c r="BA134" s="138"/>
      <c r="BB134" s="138"/>
      <c r="BC134" s="138"/>
      <c r="BD134" s="138"/>
      <c r="BE134" s="138"/>
      <c r="BF134" s="138"/>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row>
    <row r="135" spans="1:91" x14ac:dyDescent="0.15">
      <c r="A135" s="138"/>
      <c r="B135" s="140"/>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138"/>
      <c r="AR135" s="138"/>
      <c r="AS135" s="138"/>
      <c r="AT135" s="138"/>
      <c r="AU135" s="138"/>
      <c r="AV135" s="138"/>
      <c r="AW135" s="138"/>
      <c r="AX135" s="138"/>
      <c r="AY135" s="138"/>
      <c r="AZ135" s="138"/>
      <c r="BA135" s="138"/>
      <c r="BB135" s="138"/>
      <c r="BC135" s="138"/>
      <c r="BD135" s="138"/>
      <c r="BE135" s="138"/>
      <c r="BF135" s="138"/>
      <c r="BG135" s="138"/>
      <c r="BH135" s="138"/>
      <c r="BI135" s="138"/>
      <c r="BJ135" s="138"/>
      <c r="BK135" s="138"/>
      <c r="BL135" s="138"/>
      <c r="BM135" s="138"/>
      <c r="BN135" s="138"/>
      <c r="BO135" s="138"/>
      <c r="BP135" s="138"/>
      <c r="BQ135" s="138"/>
      <c r="BR135" s="138"/>
      <c r="BS135" s="138"/>
      <c r="BT135" s="138"/>
      <c r="BU135" s="138"/>
      <c r="BV135" s="138"/>
      <c r="BW135" s="138"/>
      <c r="BX135" s="138"/>
      <c r="BY135" s="138"/>
      <c r="BZ135" s="138"/>
      <c r="CA135" s="138"/>
      <c r="CB135" s="138"/>
      <c r="CC135" s="138"/>
      <c r="CD135" s="138"/>
      <c r="CE135" s="138"/>
      <c r="CF135" s="138"/>
      <c r="CG135" s="138"/>
      <c r="CH135" s="138"/>
      <c r="CI135" s="138"/>
      <c r="CJ135" s="138"/>
      <c r="CK135" s="138"/>
      <c r="CL135" s="138"/>
      <c r="CM135" s="138"/>
    </row>
    <row r="136" spans="1:91" x14ac:dyDescent="0.15">
      <c r="A136" s="138"/>
      <c r="B136" s="140"/>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38"/>
      <c r="AO136" s="138"/>
      <c r="AP136" s="138"/>
      <c r="AQ136" s="138"/>
      <c r="AR136" s="138"/>
      <c r="AS136" s="138"/>
      <c r="AT136" s="138"/>
      <c r="AU136" s="138"/>
      <c r="AV136" s="138"/>
      <c r="AW136" s="138"/>
      <c r="AX136" s="138"/>
      <c r="AY136" s="138"/>
      <c r="AZ136" s="138"/>
      <c r="BA136" s="138"/>
      <c r="BB136" s="138"/>
      <c r="BC136" s="138"/>
      <c r="BD136" s="138"/>
      <c r="BE136" s="138"/>
      <c r="BF136" s="138"/>
      <c r="BG136" s="138"/>
      <c r="BH136" s="138"/>
      <c r="BI136" s="138"/>
      <c r="BJ136" s="138"/>
      <c r="BK136" s="138"/>
      <c r="BL136" s="138"/>
      <c r="BM136" s="138"/>
      <c r="BN136" s="138"/>
      <c r="BO136" s="138"/>
      <c r="BP136" s="138"/>
      <c r="BQ136" s="138"/>
      <c r="BR136" s="138"/>
      <c r="BS136" s="138"/>
      <c r="BT136" s="138"/>
      <c r="BU136" s="138"/>
      <c r="BV136" s="138"/>
      <c r="BW136" s="138"/>
      <c r="BX136" s="138"/>
      <c r="BY136" s="138"/>
      <c r="BZ136" s="138"/>
      <c r="CA136" s="138"/>
      <c r="CB136" s="138"/>
      <c r="CC136" s="138"/>
      <c r="CD136" s="138"/>
      <c r="CE136" s="138"/>
      <c r="CF136" s="138"/>
      <c r="CG136" s="138"/>
      <c r="CH136" s="138"/>
      <c r="CI136" s="138"/>
      <c r="CJ136" s="138"/>
      <c r="CK136" s="138"/>
      <c r="CL136" s="138"/>
      <c r="CM136" s="138"/>
    </row>
    <row r="137" spans="1:91" x14ac:dyDescent="0.15">
      <c r="A137" s="138"/>
      <c r="B137" s="140"/>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138"/>
      <c r="AL137" s="138"/>
      <c r="AM137" s="138"/>
      <c r="AN137" s="138"/>
      <c r="AO137" s="138"/>
      <c r="AP137" s="138"/>
      <c r="AQ137" s="138"/>
      <c r="AR137" s="138"/>
      <c r="AS137" s="138"/>
      <c r="AT137" s="138"/>
      <c r="AU137" s="138"/>
      <c r="AV137" s="138"/>
      <c r="AW137" s="138"/>
      <c r="AX137" s="138"/>
      <c r="AY137" s="138"/>
      <c r="AZ137" s="138"/>
      <c r="BA137" s="138"/>
      <c r="BB137" s="138"/>
      <c r="BC137" s="138"/>
      <c r="BD137" s="138"/>
      <c r="BE137" s="138"/>
      <c r="BF137" s="138"/>
      <c r="BG137" s="138"/>
      <c r="BH137" s="138"/>
      <c r="BI137" s="138"/>
      <c r="BJ137" s="138"/>
      <c r="BK137" s="138"/>
      <c r="BL137" s="138"/>
      <c r="BM137" s="138"/>
      <c r="BN137" s="138"/>
      <c r="BO137" s="138"/>
      <c r="BP137" s="138"/>
      <c r="BQ137" s="138"/>
      <c r="BR137" s="138"/>
      <c r="BS137" s="138"/>
      <c r="BT137" s="138"/>
      <c r="BU137" s="138"/>
      <c r="BV137" s="138"/>
      <c r="BW137" s="138"/>
      <c r="BX137" s="138"/>
      <c r="BY137" s="138"/>
      <c r="BZ137" s="138"/>
      <c r="CA137" s="138"/>
      <c r="CB137" s="138"/>
      <c r="CC137" s="138"/>
      <c r="CD137" s="138"/>
      <c r="CE137" s="138"/>
      <c r="CF137" s="138"/>
      <c r="CG137" s="138"/>
      <c r="CH137" s="138"/>
      <c r="CI137" s="138"/>
      <c r="CJ137" s="138"/>
      <c r="CK137" s="138"/>
      <c r="CL137" s="138"/>
      <c r="CM137" s="138"/>
    </row>
    <row r="138" spans="1:91" x14ac:dyDescent="0.15">
      <c r="A138" s="138"/>
      <c r="B138" s="140"/>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138"/>
      <c r="AL138" s="138"/>
      <c r="AM138" s="138"/>
      <c r="AN138" s="138"/>
      <c r="AO138" s="138"/>
      <c r="AP138" s="138"/>
      <c r="AQ138" s="138"/>
      <c r="AR138" s="138"/>
      <c r="AS138" s="138"/>
      <c r="AT138" s="138"/>
      <c r="AU138" s="138"/>
      <c r="AV138" s="138"/>
      <c r="AW138" s="138"/>
      <c r="AX138" s="138"/>
      <c r="AY138" s="138"/>
      <c r="AZ138" s="138"/>
      <c r="BA138" s="138"/>
      <c r="BB138" s="138"/>
      <c r="BC138" s="138"/>
      <c r="BD138" s="138"/>
      <c r="BE138" s="138"/>
      <c r="BF138" s="138"/>
      <c r="BG138" s="138"/>
      <c r="BH138" s="138"/>
      <c r="BI138" s="138"/>
      <c r="BJ138" s="138"/>
      <c r="BK138" s="138"/>
      <c r="BL138" s="138"/>
      <c r="BM138" s="138"/>
      <c r="BN138" s="138"/>
      <c r="BO138" s="138"/>
      <c r="BP138" s="138"/>
      <c r="BQ138" s="138"/>
      <c r="BR138" s="138"/>
      <c r="BS138" s="138"/>
      <c r="BT138" s="138"/>
      <c r="BU138" s="138"/>
      <c r="BV138" s="138"/>
      <c r="BW138" s="138"/>
      <c r="BX138" s="138"/>
      <c r="BY138" s="138"/>
      <c r="BZ138" s="138"/>
      <c r="CA138" s="138"/>
      <c r="CB138" s="138"/>
      <c r="CC138" s="138"/>
      <c r="CD138" s="138"/>
      <c r="CE138" s="138"/>
      <c r="CF138" s="138"/>
      <c r="CG138" s="138"/>
      <c r="CH138" s="138"/>
      <c r="CI138" s="138"/>
      <c r="CJ138" s="138"/>
      <c r="CK138" s="138"/>
      <c r="CL138" s="138"/>
      <c r="CM138" s="138"/>
    </row>
    <row r="139" spans="1:91" x14ac:dyDescent="0.15">
      <c r="A139" s="138"/>
      <c r="B139" s="140"/>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38"/>
      <c r="AL139" s="138"/>
      <c r="AM139" s="138"/>
      <c r="AN139" s="138"/>
      <c r="AO139" s="138"/>
      <c r="AP139" s="138"/>
      <c r="AQ139" s="138"/>
      <c r="AR139" s="138"/>
      <c r="AS139" s="138"/>
      <c r="AT139" s="138"/>
      <c r="AU139" s="138"/>
      <c r="AV139" s="138"/>
      <c r="AW139" s="138"/>
      <c r="AX139" s="138"/>
      <c r="AY139" s="138"/>
      <c r="AZ139" s="138"/>
      <c r="BA139" s="138"/>
      <c r="BB139" s="138"/>
      <c r="BC139" s="138"/>
      <c r="BD139" s="138"/>
      <c r="BE139" s="138"/>
      <c r="BF139" s="138"/>
      <c r="BG139" s="138"/>
      <c r="BH139" s="138"/>
      <c r="BI139" s="138"/>
      <c r="BJ139" s="138"/>
      <c r="BK139" s="138"/>
      <c r="BL139" s="138"/>
      <c r="BM139" s="138"/>
      <c r="BN139" s="138"/>
      <c r="BO139" s="138"/>
      <c r="BP139" s="138"/>
      <c r="BQ139" s="138"/>
      <c r="BR139" s="138"/>
      <c r="BS139" s="138"/>
      <c r="BT139" s="138"/>
      <c r="BU139" s="138"/>
      <c r="BV139" s="138"/>
      <c r="BW139" s="138"/>
      <c r="BX139" s="138"/>
      <c r="BY139" s="138"/>
      <c r="BZ139" s="138"/>
      <c r="CA139" s="138"/>
      <c r="CB139" s="138"/>
      <c r="CC139" s="138"/>
      <c r="CD139" s="138"/>
      <c r="CE139" s="138"/>
      <c r="CF139" s="138"/>
      <c r="CG139" s="138"/>
      <c r="CH139" s="138"/>
      <c r="CI139" s="138"/>
      <c r="CJ139" s="138"/>
      <c r="CK139" s="138"/>
      <c r="CL139" s="138"/>
      <c r="CM139" s="138"/>
    </row>
    <row r="140" spans="1:91" x14ac:dyDescent="0.15">
      <c r="A140" s="138"/>
      <c r="B140" s="140"/>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c r="BI140" s="138"/>
      <c r="BJ140" s="138"/>
      <c r="BK140" s="138"/>
      <c r="BL140" s="138"/>
      <c r="BM140" s="138"/>
      <c r="BN140" s="138"/>
      <c r="BO140" s="138"/>
      <c r="BP140" s="138"/>
      <c r="BQ140" s="138"/>
      <c r="BR140" s="138"/>
      <c r="BS140" s="138"/>
      <c r="BT140" s="138"/>
      <c r="BU140" s="138"/>
      <c r="BV140" s="138"/>
      <c r="BW140" s="138"/>
      <c r="BX140" s="138"/>
      <c r="BY140" s="138"/>
      <c r="BZ140" s="138"/>
      <c r="CA140" s="138"/>
      <c r="CB140" s="138"/>
      <c r="CC140" s="138"/>
      <c r="CD140" s="138"/>
      <c r="CE140" s="138"/>
      <c r="CF140" s="138"/>
      <c r="CG140" s="138"/>
      <c r="CH140" s="138"/>
      <c r="CI140" s="138"/>
      <c r="CJ140" s="138"/>
      <c r="CK140" s="138"/>
      <c r="CL140" s="138"/>
      <c r="CM140" s="138"/>
    </row>
    <row r="141" spans="1:91" x14ac:dyDescent="0.15">
      <c r="A141" s="138"/>
      <c r="B141" s="140"/>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c r="BI141" s="138"/>
      <c r="BJ141" s="138"/>
      <c r="BK141" s="138"/>
      <c r="BL141" s="138"/>
      <c r="BM141" s="138"/>
      <c r="BN141" s="138"/>
      <c r="BO141" s="138"/>
      <c r="BP141" s="138"/>
      <c r="BQ141" s="138"/>
      <c r="BR141" s="138"/>
      <c r="BS141" s="138"/>
      <c r="BT141" s="138"/>
      <c r="BU141" s="138"/>
      <c r="BV141" s="138"/>
      <c r="BW141" s="138"/>
      <c r="BX141" s="138"/>
      <c r="BY141" s="138"/>
      <c r="BZ141" s="138"/>
      <c r="CA141" s="138"/>
      <c r="CB141" s="138"/>
      <c r="CC141" s="138"/>
      <c r="CD141" s="138"/>
      <c r="CE141" s="138"/>
      <c r="CF141" s="138"/>
      <c r="CG141" s="138"/>
      <c r="CH141" s="138"/>
      <c r="CI141" s="138"/>
      <c r="CJ141" s="138"/>
      <c r="CK141" s="138"/>
      <c r="CL141" s="138"/>
      <c r="CM141" s="138"/>
    </row>
    <row r="142" spans="1:91" x14ac:dyDescent="0.15">
      <c r="A142" s="138"/>
      <c r="B142" s="140"/>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8"/>
      <c r="BF142" s="138"/>
      <c r="BG142" s="138"/>
      <c r="BH142" s="138"/>
      <c r="BI142" s="138"/>
      <c r="BJ142" s="138"/>
      <c r="BK142" s="138"/>
      <c r="BL142" s="138"/>
      <c r="BM142" s="138"/>
      <c r="BN142" s="138"/>
      <c r="BO142" s="138"/>
      <c r="BP142" s="138"/>
      <c r="BQ142" s="138"/>
      <c r="BR142" s="138"/>
      <c r="BS142" s="138"/>
      <c r="BT142" s="138"/>
      <c r="BU142" s="138"/>
      <c r="BV142" s="138"/>
      <c r="BW142" s="138"/>
      <c r="BX142" s="138"/>
      <c r="BY142" s="138"/>
      <c r="BZ142" s="138"/>
      <c r="CA142" s="138"/>
      <c r="CB142" s="138"/>
      <c r="CC142" s="138"/>
      <c r="CD142" s="138"/>
      <c r="CE142" s="138"/>
      <c r="CF142" s="138"/>
      <c r="CG142" s="138"/>
      <c r="CH142" s="138"/>
      <c r="CI142" s="138"/>
      <c r="CJ142" s="138"/>
      <c r="CK142" s="138"/>
      <c r="CL142" s="138"/>
      <c r="CM142" s="138"/>
    </row>
    <row r="143" spans="1:91" x14ac:dyDescent="0.15">
      <c r="A143" s="138"/>
      <c r="B143" s="140"/>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c r="AO143" s="138"/>
      <c r="AP143" s="138"/>
      <c r="AQ143" s="138"/>
      <c r="AR143" s="138"/>
      <c r="AS143" s="138"/>
      <c r="AT143" s="138"/>
      <c r="AU143" s="138"/>
      <c r="AV143" s="138"/>
      <c r="AW143" s="138"/>
      <c r="AX143" s="138"/>
      <c r="AY143" s="138"/>
      <c r="AZ143" s="138"/>
      <c r="BA143" s="138"/>
      <c r="BB143" s="138"/>
      <c r="BC143" s="138"/>
      <c r="BD143" s="138"/>
      <c r="BE143" s="138"/>
      <c r="BF143" s="138"/>
      <c r="BG143" s="138"/>
      <c r="BH143" s="138"/>
      <c r="BI143" s="138"/>
      <c r="BJ143" s="138"/>
      <c r="BK143" s="138"/>
      <c r="BL143" s="138"/>
      <c r="BM143" s="138"/>
      <c r="BN143" s="138"/>
      <c r="BO143" s="138"/>
      <c r="BP143" s="138"/>
      <c r="BQ143" s="138"/>
      <c r="BR143" s="138"/>
      <c r="BS143" s="138"/>
      <c r="BT143" s="138"/>
      <c r="BU143" s="138"/>
      <c r="BV143" s="138"/>
      <c r="BW143" s="138"/>
      <c r="BX143" s="138"/>
      <c r="BY143" s="138"/>
      <c r="BZ143" s="138"/>
      <c r="CA143" s="138"/>
      <c r="CB143" s="138"/>
      <c r="CC143" s="138"/>
      <c r="CD143" s="138"/>
      <c r="CE143" s="138"/>
      <c r="CF143" s="138"/>
      <c r="CG143" s="138"/>
      <c r="CH143" s="138"/>
      <c r="CI143" s="138"/>
      <c r="CJ143" s="138"/>
      <c r="CK143" s="138"/>
      <c r="CL143" s="138"/>
      <c r="CM143" s="138"/>
    </row>
    <row r="144" spans="1:91" x14ac:dyDescent="0.15">
      <c r="A144" s="138"/>
      <c r="B144" s="140"/>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8"/>
      <c r="AT144" s="138"/>
      <c r="AU144" s="138"/>
      <c r="AV144" s="138"/>
      <c r="AW144" s="138"/>
      <c r="AX144" s="138"/>
      <c r="AY144" s="138"/>
      <c r="AZ144" s="138"/>
      <c r="BA144" s="138"/>
      <c r="BB144" s="138"/>
      <c r="BC144" s="138"/>
      <c r="BD144" s="138"/>
      <c r="BE144" s="138"/>
      <c r="BF144" s="138"/>
      <c r="BG144" s="138"/>
      <c r="BH144" s="138"/>
      <c r="BI144" s="138"/>
      <c r="BJ144" s="138"/>
      <c r="BK144" s="138"/>
      <c r="BL144" s="138"/>
      <c r="BM144" s="138"/>
      <c r="BN144" s="138"/>
      <c r="BO144" s="138"/>
      <c r="BP144" s="138"/>
      <c r="BQ144" s="138"/>
      <c r="BR144" s="138"/>
      <c r="BS144" s="138"/>
      <c r="BT144" s="138"/>
      <c r="BU144" s="138"/>
      <c r="BV144" s="138"/>
      <c r="BW144" s="138"/>
      <c r="BX144" s="138"/>
      <c r="BY144" s="138"/>
      <c r="BZ144" s="138"/>
      <c r="CA144" s="138"/>
      <c r="CB144" s="138"/>
      <c r="CC144" s="138"/>
      <c r="CD144" s="138"/>
      <c r="CE144" s="138"/>
      <c r="CF144" s="138"/>
      <c r="CG144" s="138"/>
      <c r="CH144" s="138"/>
      <c r="CI144" s="138"/>
      <c r="CJ144" s="138"/>
      <c r="CK144" s="138"/>
      <c r="CL144" s="138"/>
      <c r="CM144" s="138"/>
    </row>
    <row r="145" spans="1:91" x14ac:dyDescent="0.15">
      <c r="A145" s="138"/>
      <c r="B145" s="140"/>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c r="AO145" s="138"/>
      <c r="AP145" s="138"/>
      <c r="AQ145" s="138"/>
      <c r="AR145" s="138"/>
      <c r="AS145" s="138"/>
      <c r="AT145" s="138"/>
      <c r="AU145" s="138"/>
      <c r="AV145" s="138"/>
      <c r="AW145" s="138"/>
      <c r="AX145" s="138"/>
      <c r="AY145" s="138"/>
      <c r="AZ145" s="138"/>
      <c r="BA145" s="138"/>
      <c r="BB145" s="138"/>
      <c r="BC145" s="138"/>
      <c r="BD145" s="138"/>
      <c r="BE145" s="138"/>
      <c r="BF145" s="138"/>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row>
    <row r="146" spans="1:91" x14ac:dyDescent="0.15">
      <c r="A146" s="138"/>
      <c r="B146" s="140"/>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row>
    <row r="147" spans="1:91" x14ac:dyDescent="0.15">
      <c r="A147" s="138"/>
      <c r="B147" s="140"/>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c r="AO147" s="138"/>
      <c r="AP147" s="138"/>
      <c r="AQ147" s="138"/>
      <c r="AR147" s="138"/>
      <c r="AS147" s="138"/>
      <c r="AT147" s="138"/>
      <c r="AU147" s="138"/>
      <c r="AV147" s="138"/>
      <c r="AW147" s="138"/>
      <c r="AX147" s="138"/>
      <c r="AY147" s="138"/>
      <c r="AZ147" s="138"/>
      <c r="BA147" s="138"/>
      <c r="BB147" s="138"/>
      <c r="BC147" s="138"/>
      <c r="BD147" s="138"/>
      <c r="BE147" s="138"/>
      <c r="BF147" s="138"/>
      <c r="BG147" s="138"/>
      <c r="BH147" s="138"/>
      <c r="BI147" s="138"/>
      <c r="BJ147" s="138"/>
      <c r="BK147" s="138"/>
      <c r="BL147" s="138"/>
      <c r="BM147" s="138"/>
      <c r="BN147" s="138"/>
      <c r="BO147" s="138"/>
      <c r="BP147" s="138"/>
      <c r="BQ147" s="138"/>
      <c r="BR147" s="138"/>
      <c r="BS147" s="138"/>
      <c r="BT147" s="138"/>
      <c r="BU147" s="138"/>
      <c r="BV147" s="138"/>
      <c r="BW147" s="138"/>
      <c r="BX147" s="138"/>
      <c r="BY147" s="138"/>
      <c r="BZ147" s="138"/>
      <c r="CA147" s="138"/>
      <c r="CB147" s="138"/>
      <c r="CC147" s="138"/>
      <c r="CD147" s="138"/>
      <c r="CE147" s="138"/>
      <c r="CF147" s="138"/>
      <c r="CG147" s="138"/>
      <c r="CH147" s="138"/>
      <c r="CI147" s="138"/>
      <c r="CJ147" s="138"/>
      <c r="CK147" s="138"/>
      <c r="CL147" s="138"/>
      <c r="CM147" s="138"/>
    </row>
    <row r="148" spans="1:91" x14ac:dyDescent="0.15">
      <c r="A148" s="138"/>
      <c r="B148" s="140"/>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8"/>
      <c r="AT148" s="138"/>
      <c r="AU148" s="138"/>
      <c r="AV148" s="138"/>
      <c r="AW148" s="138"/>
      <c r="AX148" s="138"/>
      <c r="AY148" s="138"/>
      <c r="AZ148" s="138"/>
      <c r="BA148" s="138"/>
      <c r="BB148" s="138"/>
      <c r="BC148" s="138"/>
      <c r="BD148" s="138"/>
      <c r="BE148" s="138"/>
      <c r="BF148" s="138"/>
      <c r="BG148" s="138"/>
      <c r="BH148" s="138"/>
      <c r="BI148" s="138"/>
      <c r="BJ148" s="138"/>
      <c r="BK148" s="138"/>
      <c r="BL148" s="138"/>
      <c r="BM148" s="138"/>
      <c r="BN148" s="138"/>
      <c r="BO148" s="138"/>
      <c r="BP148" s="138"/>
      <c r="BQ148" s="138"/>
      <c r="BR148" s="138"/>
      <c r="BS148" s="138"/>
      <c r="BT148" s="138"/>
      <c r="BU148" s="138"/>
      <c r="BV148" s="138"/>
      <c r="BW148" s="138"/>
      <c r="BX148" s="138"/>
      <c r="BY148" s="138"/>
      <c r="BZ148" s="138"/>
      <c r="CA148" s="138"/>
      <c r="CB148" s="138"/>
      <c r="CC148" s="138"/>
      <c r="CD148" s="138"/>
      <c r="CE148" s="138"/>
      <c r="CF148" s="138"/>
      <c r="CG148" s="138"/>
      <c r="CH148" s="138"/>
      <c r="CI148" s="138"/>
      <c r="CJ148" s="138"/>
      <c r="CK148" s="138"/>
      <c r="CL148" s="138"/>
      <c r="CM148" s="138"/>
    </row>
  </sheetData>
  <mergeCells count="273">
    <mergeCell ref="AW12:AX12"/>
    <mergeCell ref="AW13:AX13"/>
    <mergeCell ref="AW11:AX11"/>
    <mergeCell ref="AW10:AX10"/>
    <mergeCell ref="AO13:AP13"/>
    <mergeCell ref="AQ13:AR13"/>
    <mergeCell ref="AS13:AT13"/>
    <mergeCell ref="AU11:AV11"/>
    <mergeCell ref="C73:D73"/>
    <mergeCell ref="M12:P12"/>
    <mergeCell ref="AC10:AD10"/>
    <mergeCell ref="AC11:AD11"/>
    <mergeCell ref="M10:P10"/>
    <mergeCell ref="M11:P11"/>
    <mergeCell ref="Q12:R12"/>
    <mergeCell ref="S12:T12"/>
    <mergeCell ref="U12:V12"/>
    <mergeCell ref="Y12:Z12"/>
    <mergeCell ref="Y10:Z10"/>
    <mergeCell ref="AQ12:AR12"/>
    <mergeCell ref="AS12:AT12"/>
    <mergeCell ref="AQ11:AR11"/>
    <mergeCell ref="AS11:AT11"/>
    <mergeCell ref="AM12:AN12"/>
    <mergeCell ref="AK7:AL7"/>
    <mergeCell ref="AU7:AV7"/>
    <mergeCell ref="J50:N50"/>
    <mergeCell ref="C51:D51"/>
    <mergeCell ref="J51:N51"/>
    <mergeCell ref="AM13:AN13"/>
    <mergeCell ref="W13:X13"/>
    <mergeCell ref="AK13:AL13"/>
    <mergeCell ref="Q13:R13"/>
    <mergeCell ref="S13:T13"/>
    <mergeCell ref="U13:V13"/>
    <mergeCell ref="Y13:Z13"/>
    <mergeCell ref="AU10:AV10"/>
    <mergeCell ref="AU13:AV13"/>
    <mergeCell ref="AU12:AV12"/>
    <mergeCell ref="Y7:Z7"/>
    <mergeCell ref="AA7:AB7"/>
    <mergeCell ref="AC7:AD7"/>
    <mergeCell ref="Y8:Z8"/>
    <mergeCell ref="AA8:AB8"/>
    <mergeCell ref="AC8:AD8"/>
    <mergeCell ref="AC9:AD9"/>
    <mergeCell ref="M9:P9"/>
    <mergeCell ref="M13:P13"/>
    <mergeCell ref="AM10:AN10"/>
    <mergeCell ref="AA13:AB13"/>
    <mergeCell ref="AC13:AD13"/>
    <mergeCell ref="AA10:AB10"/>
    <mergeCell ref="J68:N68"/>
    <mergeCell ref="J69:N69"/>
    <mergeCell ref="J70:N70"/>
    <mergeCell ref="J71:N71"/>
    <mergeCell ref="J33:N33"/>
    <mergeCell ref="W12:X12"/>
    <mergeCell ref="AG13:AJ13"/>
    <mergeCell ref="U11:V11"/>
    <mergeCell ref="W11:X11"/>
    <mergeCell ref="AU9:AV9"/>
    <mergeCell ref="AW9:AX9"/>
    <mergeCell ref="AM9:AN9"/>
    <mergeCell ref="AO9:AP9"/>
    <mergeCell ref="AQ9:AR9"/>
    <mergeCell ref="AS9:AT9"/>
    <mergeCell ref="AA9:AB9"/>
    <mergeCell ref="AQ10:AR10"/>
    <mergeCell ref="AK12:AL12"/>
    <mergeCell ref="AA12:AB12"/>
    <mergeCell ref="AC12:AD12"/>
    <mergeCell ref="AO10:AP10"/>
    <mergeCell ref="AM11:AN11"/>
    <mergeCell ref="AO11:AP11"/>
    <mergeCell ref="AS10:AT10"/>
    <mergeCell ref="AK9:AL9"/>
    <mergeCell ref="AK11:AL11"/>
    <mergeCell ref="AK10:AL10"/>
    <mergeCell ref="AG9:AJ9"/>
    <mergeCell ref="AG10:AJ10"/>
    <mergeCell ref="AG11:AJ11"/>
    <mergeCell ref="AG12:AJ12"/>
    <mergeCell ref="AA11:AB11"/>
    <mergeCell ref="AO12:AP12"/>
    <mergeCell ref="Q7:R7"/>
    <mergeCell ref="S7:T7"/>
    <mergeCell ref="U7:V7"/>
    <mergeCell ref="W7:X7"/>
    <mergeCell ref="P6:AD6"/>
    <mergeCell ref="M8:P8"/>
    <mergeCell ref="AG8:AJ8"/>
    <mergeCell ref="W8:X8"/>
    <mergeCell ref="Q8:R8"/>
    <mergeCell ref="AJ6:AX6"/>
    <mergeCell ref="AM7:AN7"/>
    <mergeCell ref="AO7:AP7"/>
    <mergeCell ref="AQ7:AR7"/>
    <mergeCell ref="AS7:AT7"/>
    <mergeCell ref="AU8:AV8"/>
    <mergeCell ref="AW8:AX8"/>
    <mergeCell ref="S8:T8"/>
    <mergeCell ref="U8:V8"/>
    <mergeCell ref="AK8:AL8"/>
    <mergeCell ref="AM8:AN8"/>
    <mergeCell ref="AO8:AP8"/>
    <mergeCell ref="AQ8:AR8"/>
    <mergeCell ref="AS8:AT8"/>
    <mergeCell ref="AW7:AX7"/>
    <mergeCell ref="C30:D30"/>
    <mergeCell ref="C33:D33"/>
    <mergeCell ref="C36:D36"/>
    <mergeCell ref="C39:D39"/>
    <mergeCell ref="C42:D42"/>
    <mergeCell ref="C49:D49"/>
    <mergeCell ref="P19:AX20"/>
    <mergeCell ref="C67:D67"/>
    <mergeCell ref="C66:D66"/>
    <mergeCell ref="C22:D22"/>
    <mergeCell ref="J22:N22"/>
    <mergeCell ref="C23:D23"/>
    <mergeCell ref="J23:N23"/>
    <mergeCell ref="J27:N27"/>
    <mergeCell ref="C28:D28"/>
    <mergeCell ref="C31:D31"/>
    <mergeCell ref="J28:N28"/>
    <mergeCell ref="C29:D29"/>
    <mergeCell ref="J29:N29"/>
    <mergeCell ref="J30:N30"/>
    <mergeCell ref="J31:N31"/>
    <mergeCell ref="C32:D32"/>
    <mergeCell ref="J32:N32"/>
    <mergeCell ref="J39:N39"/>
    <mergeCell ref="C104:D104"/>
    <mergeCell ref="C96:D96"/>
    <mergeCell ref="C97:D97"/>
    <mergeCell ref="C98:D98"/>
    <mergeCell ref="C100:D100"/>
    <mergeCell ref="C103:AX103"/>
    <mergeCell ref="C87:D87"/>
    <mergeCell ref="C75:D75"/>
    <mergeCell ref="C76:D76"/>
    <mergeCell ref="C77:D77"/>
    <mergeCell ref="C78:D78"/>
    <mergeCell ref="C79:D79"/>
    <mergeCell ref="C80:D80"/>
    <mergeCell ref="C81:D81"/>
    <mergeCell ref="C86:D86"/>
    <mergeCell ref="J98:N98"/>
    <mergeCell ref="C99:D99"/>
    <mergeCell ref="J99:N99"/>
    <mergeCell ref="J100:N100"/>
    <mergeCell ref="C92:D92"/>
    <mergeCell ref="C93:D93"/>
    <mergeCell ref="C94:D94"/>
    <mergeCell ref="C95:D95"/>
    <mergeCell ref="J92:N92"/>
    <mergeCell ref="J96:N96"/>
    <mergeCell ref="J97:N97"/>
    <mergeCell ref="J24:N24"/>
    <mergeCell ref="C25:D25"/>
    <mergeCell ref="J25:N25"/>
    <mergeCell ref="C26:D26"/>
    <mergeCell ref="J26:N26"/>
    <mergeCell ref="C24:D24"/>
    <mergeCell ref="J86:N86"/>
    <mergeCell ref="J87:N87"/>
    <mergeCell ref="J88:N88"/>
    <mergeCell ref="J89:N89"/>
    <mergeCell ref="J90:N90"/>
    <mergeCell ref="J91:N91"/>
    <mergeCell ref="J80:N80"/>
    <mergeCell ref="J81:N81"/>
    <mergeCell ref="J82:N82"/>
    <mergeCell ref="J83:N83"/>
    <mergeCell ref="J84:N84"/>
    <mergeCell ref="J85:N85"/>
    <mergeCell ref="J74:N74"/>
    <mergeCell ref="J75:N75"/>
    <mergeCell ref="J76:N76"/>
    <mergeCell ref="C27:D27"/>
    <mergeCell ref="C34:D34"/>
    <mergeCell ref="J34:N34"/>
    <mergeCell ref="C35:D35"/>
    <mergeCell ref="J35:N35"/>
    <mergeCell ref="J36:N36"/>
    <mergeCell ref="C37:D37"/>
    <mergeCell ref="J37:N37"/>
    <mergeCell ref="J94:N94"/>
    <mergeCell ref="C68:D68"/>
    <mergeCell ref="C69:D69"/>
    <mergeCell ref="J66:N66"/>
    <mergeCell ref="J67:N67"/>
    <mergeCell ref="C54:D54"/>
    <mergeCell ref="J54:N54"/>
    <mergeCell ref="J42:N42"/>
    <mergeCell ref="C43:D43"/>
    <mergeCell ref="J43:N43"/>
    <mergeCell ref="C44:D44"/>
    <mergeCell ref="J44:N44"/>
    <mergeCell ref="C45:D45"/>
    <mergeCell ref="J45:N45"/>
    <mergeCell ref="C38:D38"/>
    <mergeCell ref="J38:N38"/>
    <mergeCell ref="J93:N93"/>
    <mergeCell ref="J95:N95"/>
    <mergeCell ref="J78:N78"/>
    <mergeCell ref="J79:N79"/>
    <mergeCell ref="C88:D88"/>
    <mergeCell ref="C89:D89"/>
    <mergeCell ref="C90:D90"/>
    <mergeCell ref="C91:D91"/>
    <mergeCell ref="C70:D70"/>
    <mergeCell ref="C71:D71"/>
    <mergeCell ref="C72:D72"/>
    <mergeCell ref="J77:N77"/>
    <mergeCell ref="J73:N73"/>
    <mergeCell ref="J72:N72"/>
    <mergeCell ref="C74:D74"/>
    <mergeCell ref="C85:D85"/>
    <mergeCell ref="C82:D82"/>
    <mergeCell ref="C83:D83"/>
    <mergeCell ref="C84:D84"/>
    <mergeCell ref="C40:D40"/>
    <mergeCell ref="J40:N40"/>
    <mergeCell ref="C41:D41"/>
    <mergeCell ref="J41:N41"/>
    <mergeCell ref="C60:D60"/>
    <mergeCell ref="J60:N60"/>
    <mergeCell ref="C46:D46"/>
    <mergeCell ref="J46:N46"/>
    <mergeCell ref="C47:D47"/>
    <mergeCell ref="J47:N47"/>
    <mergeCell ref="C48:D48"/>
    <mergeCell ref="J48:N48"/>
    <mergeCell ref="J49:N49"/>
    <mergeCell ref="C50:D50"/>
    <mergeCell ref="C55:D55"/>
    <mergeCell ref="J55:N55"/>
    <mergeCell ref="C52:D52"/>
    <mergeCell ref="J52:N52"/>
    <mergeCell ref="C53:D53"/>
    <mergeCell ref="J53:N53"/>
    <mergeCell ref="C58:D58"/>
    <mergeCell ref="J58:N58"/>
    <mergeCell ref="C59:D59"/>
    <mergeCell ref="J59:N59"/>
    <mergeCell ref="C56:D56"/>
    <mergeCell ref="J56:N56"/>
    <mergeCell ref="C57:D57"/>
    <mergeCell ref="J57:N57"/>
    <mergeCell ref="C61:D61"/>
    <mergeCell ref="J61:N61"/>
    <mergeCell ref="C62:D62"/>
    <mergeCell ref="J62:N62"/>
    <mergeCell ref="C65:D65"/>
    <mergeCell ref="J65:N65"/>
    <mergeCell ref="C63:D63"/>
    <mergeCell ref="J63:N63"/>
    <mergeCell ref="C64:D64"/>
    <mergeCell ref="J64:N64"/>
    <mergeCell ref="Y9:Z9"/>
    <mergeCell ref="Q11:R11"/>
    <mergeCell ref="Q9:R9"/>
    <mergeCell ref="S9:T9"/>
    <mergeCell ref="U9:V9"/>
    <mergeCell ref="S11:T11"/>
    <mergeCell ref="Y11:Z11"/>
    <mergeCell ref="W9:X9"/>
    <mergeCell ref="W10:X10"/>
    <mergeCell ref="S10:T10"/>
    <mergeCell ref="U10:V10"/>
    <mergeCell ref="Q10:R10"/>
  </mergeCells>
  <phoneticPr fontId="0" type="noConversion"/>
  <printOptions horizontalCentered="1" verticalCentered="1"/>
  <pageMargins left="0.25" right="0.25" top="0.25" bottom="0.25" header="0.17" footer="0.32"/>
  <pageSetup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M16"/>
  <sheetViews>
    <sheetView showGridLines="0" workbookViewId="0"/>
  </sheetViews>
  <sheetFormatPr baseColWidth="10" defaultColWidth="9.1640625" defaultRowHeight="15" x14ac:dyDescent="0.2"/>
  <cols>
    <col min="1" max="1" width="4.33203125" style="257" customWidth="1"/>
    <col min="2" max="2" width="3.5" style="257" customWidth="1"/>
    <col min="3" max="3" width="6.83203125" style="257" customWidth="1"/>
    <col min="4" max="4" width="9.1640625" style="257"/>
    <col min="5" max="5" width="39" style="257" customWidth="1"/>
    <col min="6" max="6" width="32.33203125" style="257" customWidth="1"/>
    <col min="7" max="9" width="9.1640625" style="257"/>
    <col min="10" max="10" width="12" style="257" customWidth="1"/>
    <col min="11" max="11" width="9.1640625" style="257"/>
    <col min="12" max="12" width="18.33203125" style="257" customWidth="1"/>
    <col min="13" max="16384" width="9.1640625" style="257"/>
  </cols>
  <sheetData>
    <row r="2" spans="1:13" ht="84" customHeight="1" x14ac:dyDescent="0.25">
      <c r="B2" s="258"/>
      <c r="C2" s="259"/>
      <c r="K2" s="260"/>
      <c r="M2" s="260"/>
    </row>
    <row r="3" spans="1:13" ht="15" customHeight="1" x14ac:dyDescent="0.25">
      <c r="B3" s="258"/>
    </row>
    <row r="4" spans="1:13" x14ac:dyDescent="0.2">
      <c r="A4" s="261" t="s">
        <v>61</v>
      </c>
      <c r="B4" s="262"/>
      <c r="C4" s="262"/>
      <c r="D4" s="262"/>
      <c r="E4" s="262"/>
      <c r="F4" s="262"/>
      <c r="G4" s="262"/>
      <c r="H4" s="262"/>
      <c r="I4" s="262"/>
      <c r="J4" s="262"/>
      <c r="K4" s="262"/>
    </row>
    <row r="5" spans="1:13" x14ac:dyDescent="0.2">
      <c r="A5" s="320" t="s">
        <v>68</v>
      </c>
      <c r="B5" s="320"/>
      <c r="C5" s="320"/>
      <c r="D5" s="320"/>
      <c r="E5" s="320"/>
      <c r="F5" s="320"/>
      <c r="G5" s="262"/>
      <c r="H5" s="262"/>
      <c r="I5" s="262"/>
      <c r="J5" s="262"/>
      <c r="K5" s="262"/>
    </row>
    <row r="6" spans="1:13" x14ac:dyDescent="0.2">
      <c r="A6" s="262"/>
      <c r="B6" s="262"/>
      <c r="C6" s="262"/>
      <c r="D6" s="262"/>
      <c r="E6" s="262"/>
      <c r="F6" s="262"/>
      <c r="G6" s="262"/>
      <c r="H6" s="262"/>
      <c r="I6" s="262"/>
      <c r="J6" s="262"/>
      <c r="K6" s="262"/>
    </row>
    <row r="7" spans="1:13" x14ac:dyDescent="0.2">
      <c r="A7" s="262"/>
      <c r="B7" s="262"/>
      <c r="C7" s="262"/>
      <c r="D7" s="262"/>
      <c r="E7" s="262"/>
      <c r="F7" s="262"/>
      <c r="G7" s="262"/>
      <c r="H7" s="262"/>
      <c r="I7" s="262"/>
      <c r="J7" s="262"/>
      <c r="K7" s="262"/>
    </row>
    <row r="8" spans="1:13" x14ac:dyDescent="0.2">
      <c r="A8" s="261" t="s">
        <v>62</v>
      </c>
      <c r="B8" s="262"/>
      <c r="C8" s="262"/>
      <c r="D8" s="262"/>
      <c r="E8" s="262"/>
      <c r="F8" s="262"/>
      <c r="G8" s="262"/>
      <c r="H8" s="262"/>
      <c r="I8" s="262"/>
      <c r="J8" s="262"/>
      <c r="K8" s="262"/>
    </row>
    <row r="9" spans="1:13" x14ac:dyDescent="0.2">
      <c r="A9" s="320" t="s">
        <v>69</v>
      </c>
      <c r="B9" s="320"/>
      <c r="C9" s="320"/>
      <c r="D9" s="320"/>
      <c r="E9" s="320"/>
      <c r="F9" s="320"/>
      <c r="G9" s="262"/>
      <c r="H9" s="262"/>
      <c r="I9" s="262"/>
      <c r="J9" s="262"/>
      <c r="K9" s="262"/>
    </row>
    <row r="10" spans="1:13" x14ac:dyDescent="0.2">
      <c r="A10" s="319"/>
      <c r="B10" s="319"/>
      <c r="C10" s="319"/>
      <c r="D10" s="319"/>
      <c r="E10" s="319"/>
      <c r="F10" s="319"/>
      <c r="G10" s="262"/>
      <c r="H10" s="262"/>
      <c r="I10" s="262"/>
      <c r="J10" s="262"/>
      <c r="K10" s="262"/>
    </row>
    <row r="11" spans="1:13" x14ac:dyDescent="0.2">
      <c r="A11" s="262"/>
      <c r="B11" s="262"/>
      <c r="C11" s="262"/>
      <c r="D11" s="262"/>
      <c r="E11" s="262"/>
      <c r="F11" s="262"/>
      <c r="G11" s="262"/>
      <c r="H11" s="262"/>
      <c r="I11" s="262"/>
      <c r="J11" s="262"/>
      <c r="K11" s="262"/>
    </row>
    <row r="12" spans="1:13" x14ac:dyDescent="0.2">
      <c r="A12" s="319" t="s">
        <v>70</v>
      </c>
      <c r="B12" s="319"/>
      <c r="C12" s="319"/>
      <c r="D12" s="319"/>
      <c r="E12" s="319"/>
      <c r="F12" s="262"/>
      <c r="G12" s="262"/>
      <c r="H12" s="262"/>
      <c r="I12" s="262"/>
      <c r="J12" s="262"/>
      <c r="K12" s="262"/>
    </row>
    <row r="13" spans="1:13" x14ac:dyDescent="0.2">
      <c r="A13" s="262"/>
      <c r="B13" s="262"/>
      <c r="C13" s="262"/>
      <c r="D13" s="262"/>
      <c r="E13" s="262"/>
      <c r="F13" s="262"/>
      <c r="G13" s="262"/>
      <c r="H13" s="262"/>
      <c r="I13" s="262"/>
      <c r="J13" s="262"/>
      <c r="K13" s="262"/>
    </row>
    <row r="14" spans="1:13" ht="16.5" customHeight="1" x14ac:dyDescent="0.2">
      <c r="A14" s="389" t="s">
        <v>63</v>
      </c>
      <c r="B14" s="389"/>
      <c r="C14" s="389"/>
      <c r="D14" s="389"/>
      <c r="E14" s="389"/>
      <c r="F14" s="389"/>
      <c r="G14" s="389"/>
      <c r="H14" s="389"/>
      <c r="I14" s="389"/>
      <c r="J14" s="263"/>
      <c r="K14" s="262"/>
    </row>
    <row r="15" spans="1:13" ht="15" customHeight="1" x14ac:dyDescent="0.2">
      <c r="A15" s="389" t="s">
        <v>64</v>
      </c>
      <c r="B15" s="389"/>
      <c r="C15" s="389"/>
      <c r="D15" s="389"/>
      <c r="E15" s="389"/>
      <c r="F15" s="389"/>
      <c r="G15" s="389"/>
      <c r="H15" s="389"/>
      <c r="I15" s="389"/>
      <c r="J15" s="263"/>
      <c r="K15" s="263"/>
      <c r="L15" s="263"/>
    </row>
    <row r="16" spans="1:13" x14ac:dyDescent="0.2">
      <c r="C16" s="264"/>
      <c r="D16" s="264"/>
      <c r="E16" s="264"/>
      <c r="F16" s="264"/>
      <c r="G16" s="264"/>
      <c r="H16" s="264"/>
      <c r="I16" s="264"/>
      <c r="J16" s="264"/>
      <c r="K16" s="264"/>
      <c r="L16" s="264"/>
    </row>
  </sheetData>
  <mergeCells count="2">
    <mergeCell ref="A15:I15"/>
    <mergeCell ref="A14:I14"/>
  </mergeCells>
  <hyperlinks>
    <hyperlink ref="A5:F5" r:id="rId1" display="For all STR definitions, please click here or visit www.str.com/data-insights/resources/glossary"/>
    <hyperlink ref="A14:I14" r:id="rId2" display="For the latest in industry news, visit HotelNewsNow.com."/>
    <hyperlink ref="A15:I15" r:id="rId3" display="To learn more about the Hotel Data Conference, visit HotelDataConference.com."/>
    <hyperlink ref="A9:F9" r:id="rId4" display="For all STR FAQs, please click here or visit www.str.com/data-insights/resources/FAQ"/>
    <hyperlink ref="A12:E12" r:id="rId5" display="For additional support, please contact your regional office."/>
  </hyperlinks>
  <pageMargins left="0.7" right="0.7" top="0.75" bottom="0.75" header="0.3" footer="0.3"/>
  <pageSetup orientation="landscape" r:id="rId6"/>
  <drawing r:id="rId7"/>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Table of Contents</vt:lpstr>
      <vt:lpstr>Glance</vt:lpstr>
      <vt:lpstr>Daily by Month</vt:lpstr>
      <vt:lpstr>Occ</vt:lpstr>
      <vt:lpstr>ADR</vt:lpstr>
      <vt:lpstr>RevPAR</vt:lpstr>
      <vt:lpstr>Response</vt:lpstr>
      <vt:lpstr>Help</vt:lpstr>
    </vt:vector>
  </TitlesOfParts>
  <Manager>6506511</Manager>
  <Company>131</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STAR</dc:title>
  <dc:subject>61433</dc:subject>
  <dc:creator>STR, Inc.</dc:creator>
  <cp:keywords>61433</cp:keywords>
  <cp:lastModifiedBy>Microsoft Office User</cp:lastModifiedBy>
  <cp:lastPrinted>2016-02-16T16:32:42Z</cp:lastPrinted>
  <dcterms:created xsi:type="dcterms:W3CDTF">2003-06-11T18:24:11Z</dcterms:created>
  <dcterms:modified xsi:type="dcterms:W3CDTF">2020-10-08T23:47:16Z</dcterms:modified>
  <cp:category>727|634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